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LVasileva\Documents\ЛЮБА\Годовой отчет 2021\год\печ\"/>
    </mc:Choice>
  </mc:AlternateContent>
  <bookViews>
    <workbookView xWindow="0" yWindow="0" windowWidth="20490" windowHeight="7755"/>
  </bookViews>
  <sheets>
    <sheet name="ТРАФАРЕТ" sheetId="1" r:id="rId1"/>
  </sheets>
  <definedNames>
    <definedName name="ScriptStr">#REF!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 fullPrecision="0"/>
</workbook>
</file>

<file path=xl/calcChain.xml><?xml version="1.0" encoding="utf-8"?>
<calcChain xmlns="http://schemas.openxmlformats.org/spreadsheetml/2006/main">
  <c r="F22" i="1" l="1"/>
  <c r="F21" i="1"/>
  <c r="F27" i="1"/>
  <c r="F26" i="1"/>
  <c r="F25" i="1"/>
  <c r="F33" i="1"/>
  <c r="F38" i="1"/>
  <c r="F37" i="1"/>
  <c r="F35" i="1" s="1"/>
  <c r="F36" i="1"/>
  <c r="F51" i="1"/>
  <c r="F50" i="1"/>
  <c r="F49" i="1" s="1"/>
  <c r="F59" i="1"/>
  <c r="F56" i="1" s="1"/>
  <c r="F58" i="1"/>
  <c r="F57" i="1"/>
  <c r="F65" i="1"/>
  <c r="F64" i="1"/>
  <c r="F63" i="1"/>
  <c r="F72" i="1"/>
  <c r="F71" i="1"/>
  <c r="F70" i="1"/>
  <c r="F69" i="1"/>
  <c r="F68" i="1"/>
  <c r="F75" i="1"/>
  <c r="F74" i="1" s="1"/>
  <c r="F79" i="1"/>
  <c r="F78" i="1"/>
  <c r="F82" i="1"/>
  <c r="F87" i="1"/>
  <c r="F86" i="1"/>
  <c r="F85" i="1"/>
  <c r="F97" i="1"/>
  <c r="F96" i="1"/>
  <c r="F95" i="1" s="1"/>
  <c r="F100" i="1"/>
  <c r="F99" i="1" s="1"/>
  <c r="F106" i="1"/>
  <c r="F105" i="1"/>
  <c r="F104" i="1"/>
  <c r="F103" i="1"/>
  <c r="D20" i="1"/>
  <c r="E20" i="1"/>
  <c r="F20" i="1"/>
  <c r="D24" i="1"/>
  <c r="E24" i="1"/>
  <c r="D29" i="1"/>
  <c r="E29" i="1"/>
  <c r="F30" i="1"/>
  <c r="F29" i="1" s="1"/>
  <c r="D32" i="1"/>
  <c r="E32" i="1"/>
  <c r="F32" i="1"/>
  <c r="D35" i="1"/>
  <c r="E35" i="1"/>
  <c r="D46" i="1"/>
  <c r="E46" i="1"/>
  <c r="F47" i="1"/>
  <c r="F46" i="1" s="1"/>
  <c r="D49" i="1"/>
  <c r="E49" i="1"/>
  <c r="D53" i="1"/>
  <c r="E53" i="1"/>
  <c r="F54" i="1"/>
  <c r="F53" i="1" s="1"/>
  <c r="D56" i="1"/>
  <c r="E56" i="1"/>
  <c r="D62" i="1"/>
  <c r="E62" i="1"/>
  <c r="D67" i="1"/>
  <c r="E67" i="1"/>
  <c r="D74" i="1"/>
  <c r="E74" i="1"/>
  <c r="D77" i="1"/>
  <c r="E77" i="1"/>
  <c r="F77" i="1"/>
  <c r="D81" i="1"/>
  <c r="E81" i="1"/>
  <c r="F81" i="1"/>
  <c r="D84" i="1"/>
  <c r="E84" i="1"/>
  <c r="D95" i="1"/>
  <c r="E95" i="1"/>
  <c r="D99" i="1"/>
  <c r="E99" i="1"/>
  <c r="D102" i="1"/>
  <c r="E102" i="1"/>
  <c r="F110" i="1"/>
  <c r="D112" i="1"/>
  <c r="E112" i="1"/>
  <c r="F113" i="1"/>
  <c r="F114" i="1"/>
  <c r="D115" i="1"/>
  <c r="E115" i="1"/>
  <c r="F116" i="1"/>
  <c r="F117" i="1"/>
  <c r="D118" i="1"/>
  <c r="E118" i="1"/>
  <c r="F119" i="1"/>
  <c r="F120" i="1"/>
  <c r="D121" i="1"/>
  <c r="E121" i="1"/>
  <c r="F122" i="1"/>
  <c r="F123" i="1"/>
  <c r="F131" i="1"/>
  <c r="F132" i="1"/>
  <c r="D134" i="1"/>
  <c r="E134" i="1"/>
  <c r="F135" i="1"/>
  <c r="F136" i="1"/>
  <c r="F134" i="1" s="1"/>
  <c r="D137" i="1"/>
  <c r="E137" i="1"/>
  <c r="F138" i="1"/>
  <c r="F139" i="1"/>
  <c r="F140" i="1"/>
  <c r="D143" i="1"/>
  <c r="E143" i="1"/>
  <c r="F144" i="1"/>
  <c r="F145" i="1"/>
  <c r="D146" i="1"/>
  <c r="E146" i="1"/>
  <c r="F147" i="1"/>
  <c r="F148" i="1"/>
  <c r="D149" i="1"/>
  <c r="E149" i="1"/>
  <c r="F150" i="1"/>
  <c r="F151" i="1"/>
  <c r="D158" i="1"/>
  <c r="E158" i="1"/>
  <c r="F159" i="1"/>
  <c r="F160" i="1"/>
  <c r="F158" i="1" s="1"/>
  <c r="D161" i="1"/>
  <c r="E161" i="1"/>
  <c r="F162" i="1"/>
  <c r="F163" i="1"/>
  <c r="D164" i="1"/>
  <c r="E164" i="1"/>
  <c r="F165" i="1"/>
  <c r="F166" i="1"/>
  <c r="D168" i="1"/>
  <c r="E168" i="1"/>
  <c r="F169" i="1"/>
  <c r="F170" i="1"/>
  <c r="D171" i="1"/>
  <c r="E171" i="1"/>
  <c r="F172" i="1"/>
  <c r="F173" i="1"/>
  <c r="D174" i="1"/>
  <c r="D167" i="1" s="1"/>
  <c r="E174" i="1"/>
  <c r="F175" i="1"/>
  <c r="F176" i="1"/>
  <c r="F183" i="1"/>
  <c r="F184" i="1"/>
  <c r="F174" i="1" l="1"/>
  <c r="F168" i="1"/>
  <c r="F164" i="1"/>
  <c r="F146" i="1"/>
  <c r="F118" i="1"/>
  <c r="F112" i="1"/>
  <c r="F161" i="1"/>
  <c r="F149" i="1"/>
  <c r="D111" i="1"/>
  <c r="E111" i="1"/>
  <c r="F102" i="1"/>
  <c r="F84" i="1"/>
  <c r="F67" i="1"/>
  <c r="F62" i="1"/>
  <c r="F24" i="1"/>
  <c r="D142" i="1"/>
  <c r="F143" i="1"/>
  <c r="F121" i="1"/>
  <c r="D61" i="1"/>
  <c r="E19" i="1"/>
  <c r="E167" i="1"/>
  <c r="F171" i="1"/>
  <c r="F167" i="1" s="1"/>
  <c r="E142" i="1"/>
  <c r="F137" i="1"/>
  <c r="F115" i="1"/>
  <c r="E61" i="1"/>
  <c r="D19" i="1"/>
  <c r="D141" i="1"/>
  <c r="E141" i="1"/>
  <c r="D109" i="1"/>
  <c r="D108" i="1" s="1"/>
  <c r="F19" i="1"/>
  <c r="F61" i="1" l="1"/>
  <c r="F111" i="1"/>
  <c r="F142" i="1"/>
  <c r="F141" i="1" s="1"/>
  <c r="F109" i="1"/>
  <c r="F108" i="1" s="1"/>
  <c r="E109" i="1"/>
  <c r="E108" i="1" s="1"/>
</calcChain>
</file>

<file path=xl/sharedStrings.xml><?xml version="1.0" encoding="utf-8"?>
<sst xmlns="http://schemas.openxmlformats.org/spreadsheetml/2006/main" count="437" uniqueCount="328">
  <si>
    <t>КОДЫ</t>
  </si>
  <si>
    <t>0503121</t>
  </si>
  <si>
    <t>Наименование показателя</t>
  </si>
  <si>
    <t>Итого</t>
  </si>
  <si>
    <t>5</t>
  </si>
  <si>
    <t>6</t>
  </si>
  <si>
    <t>010</t>
  </si>
  <si>
    <t>100</t>
  </si>
  <si>
    <t>020</t>
  </si>
  <si>
    <t>110</t>
  </si>
  <si>
    <t>030</t>
  </si>
  <si>
    <t>120</t>
  </si>
  <si>
    <t>040</t>
  </si>
  <si>
    <t>130</t>
  </si>
  <si>
    <t>050</t>
  </si>
  <si>
    <t>140</t>
  </si>
  <si>
    <t>060</t>
  </si>
  <si>
    <t>150</t>
  </si>
  <si>
    <t>160</t>
  </si>
  <si>
    <t>170</t>
  </si>
  <si>
    <t>180</t>
  </si>
  <si>
    <t>Форма 0503121 с.2</t>
  </si>
  <si>
    <t>200</t>
  </si>
  <si>
    <t>210</t>
  </si>
  <si>
    <t>220</t>
  </si>
  <si>
    <t>190</t>
  </si>
  <si>
    <t>230</t>
  </si>
  <si>
    <t>240</t>
  </si>
  <si>
    <t>250</t>
  </si>
  <si>
    <t>260</t>
  </si>
  <si>
    <t>Форма 0503121 с.3</t>
  </si>
  <si>
    <t>270</t>
  </si>
  <si>
    <t>290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</si>
  <si>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</si>
  <si>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</si>
  <si>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</si>
  <si>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</si>
  <si>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</si>
  <si>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</si>
  <si>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</si>
  <si>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</si>
  <si>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</si>
  <si>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Чистое поступление непроизведенных активов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</si>
  <si>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</si>
  <si>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</si>
  <si>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</si>
  <si>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</si>
  <si>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</si>
  <si>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</si>
  <si>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</si>
  <si>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</si>
  <si>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</si>
  <si>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390</t>
  </si>
  <si>
    <t>510</t>
  </si>
  <si>
    <t>610</t>
  </si>
  <si>
    <t>520</t>
  </si>
  <si>
    <t>Форма 0503121 с.4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</si>
  <si>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</si>
  <si>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</si>
  <si>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</si>
  <si>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</si>
  <si>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</si>
  <si>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</si>
  <si>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</si>
  <si>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</si>
  <si>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</si>
  <si>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</si>
  <si>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</si>
  <si>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</si>
  <si>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</si>
  <si>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</si>
  <si>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</si>
  <si>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</si>
  <si>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</si>
  <si>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</si>
  <si>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</si>
  <si>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</si>
  <si>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</si>
  <si>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</si>
  <si>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</si>
  <si>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</si>
  <si>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</si>
  <si>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</si>
  <si>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</si>
  <si>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</si>
  <si>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</si>
  <si>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</si>
  <si>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</si>
  <si>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</si>
  <si>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 xml:space="preserve">                                         (подпись)</t>
  </si>
  <si>
    <t>(расшифровка подписи)</t>
  </si>
  <si>
    <t>на</t>
  </si>
  <si>
    <t xml:space="preserve">Наименование бюджета (публично-правового образования) </t>
  </si>
  <si>
    <t>Дата</t>
  </si>
  <si>
    <t xml:space="preserve"> по ОКЕИ</t>
  </si>
  <si>
    <t>Форма по ОКУД</t>
  </si>
  <si>
    <t>Периодичность: годовая</t>
  </si>
  <si>
    <t>Код строки</t>
  </si>
  <si>
    <t>Код по КОСГУ</t>
  </si>
  <si>
    <t>Бюджетная деятельность</t>
  </si>
  <si>
    <t>Глава по БК</t>
  </si>
  <si>
    <t xml:space="preserve">главный администратор, администратор доходов бюджета, </t>
  </si>
  <si>
    <t xml:space="preserve">главный администратор, администратор источников </t>
  </si>
  <si>
    <t xml:space="preserve">финансирования дефицита бюджета       </t>
  </si>
  <si>
    <t>Чистое увеличение прочей кредиторской задолженности</t>
  </si>
  <si>
    <t>Средства во временном распоряжении</t>
  </si>
  <si>
    <t>Единица измерения: руб.</t>
  </si>
  <si>
    <t>Операционный результат до налогообложения 
(стр. 010 - стр. 150)</t>
  </si>
  <si>
    <t>Налог на прибыль</t>
  </si>
  <si>
    <t>Чистое поступление основных средств</t>
  </si>
  <si>
    <t>Чистое поступление нематериальных активов</t>
  </si>
  <si>
    <t>Чистое поступление материальных запасов</t>
  </si>
  <si>
    <t>Чистое поступление иных финансовых активов</t>
  </si>
  <si>
    <t>Форма 0503121 с.5</t>
  </si>
  <si>
    <t>370</t>
  </si>
  <si>
    <t>371</t>
  </si>
  <si>
    <t>372</t>
  </si>
  <si>
    <t>ОТЧЕТ  О ФИНАНСОВЫХ РЕЗУЛЬТАТАХ ДЕЯТЕЛЬНОСТИ</t>
  </si>
  <si>
    <t>по ОКПО</t>
  </si>
  <si>
    <t xml:space="preserve">ИНН </t>
  </si>
  <si>
    <t>по ОКТМО</t>
  </si>
  <si>
    <t>Форма 0503121 с.6</t>
  </si>
  <si>
    <t>IST</t>
  </si>
  <si>
    <t>PRD</t>
  </si>
  <si>
    <t>PRP</t>
  </si>
  <si>
    <t>RDT</t>
  </si>
  <si>
    <t>VID</t>
  </si>
  <si>
    <t>VRO</t>
  </si>
  <si>
    <t>RESERVE1</t>
  </si>
  <si>
    <t>RESERVE2</t>
  </si>
  <si>
    <t>COLS_OLAP</t>
  </si>
  <si>
    <t>ROWS_OLAP</t>
  </si>
  <si>
    <t>CONS_RULES</t>
  </si>
  <si>
    <t>ROD</t>
  </si>
  <si>
    <t>glbuhg2</t>
  </si>
  <si>
    <t>ruk2</t>
  </si>
  <si>
    <t>ruk3</t>
  </si>
  <si>
    <t>Главный</t>
  </si>
  <si>
    <t>бухгалтер _______________</t>
  </si>
  <si>
    <t>(наименование, ОГРН, ИНН,
 КПП, местонахождение)</t>
  </si>
  <si>
    <t>Руководитель
(уполномоченное лицо)</t>
  </si>
  <si>
    <t>(должность)</t>
  </si>
  <si>
    <t>(подпись)</t>
  </si>
  <si>
    <t>(расшифровка
подписи)</t>
  </si>
  <si>
    <t>Исполнитель</t>
  </si>
  <si>
    <t>(телефон, e-mail)</t>
  </si>
  <si>
    <t>" _________"  _____________________________ 20  ___ г.</t>
  </si>
  <si>
    <t>Руководитель       _____________________________________________</t>
  </si>
  <si>
    <t xml:space="preserve">Главный распорядитель, распорядитель, получатель бюджетных средств, </t>
  </si>
  <si>
    <t>300</t>
  </si>
  <si>
    <t>301</t>
  </si>
  <si>
    <t>302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</si>
  <si>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</si>
  <si>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</si>
  <si>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</si>
  <si>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уменьшение затрат</t>
  </si>
  <si>
    <t>42X</t>
  </si>
  <si>
    <t>43X</t>
  </si>
  <si>
    <t>450</t>
  </si>
  <si>
    <t>x</t>
  </si>
  <si>
    <t>Расходы будущих периодов</t>
  </si>
  <si>
    <t>400</t>
  </si>
  <si>
    <t>Чистое поступление ценных бумаг, кроме акций</t>
  </si>
  <si>
    <t>431</t>
  </si>
  <si>
    <t>432</t>
  </si>
  <si>
    <t>уменьшение прочей дебиторской задолженности</t>
  </si>
  <si>
    <t>уменьшение стоимости иных финансовых активов</t>
  </si>
  <si>
    <t>Доходы будущих периодов</t>
  </si>
  <si>
    <t>Резервы предстоящих расходов</t>
  </si>
  <si>
    <t>уменьшение прочей кредиторской задолженности</t>
  </si>
  <si>
    <t>Чистое изменение затрат на изготовление готовой продукции, выполнение работ, услуг</t>
  </si>
  <si>
    <t>Операции с обязательствами (стр.520 + стр.530 + стр.540+ стр.550 + стр.560)</t>
  </si>
  <si>
    <t>41X</t>
  </si>
  <si>
    <t>pravopr</t>
  </si>
  <si>
    <t>oktmor</t>
  </si>
  <si>
    <t>ukonf</t>
  </si>
  <si>
    <t>pprch</t>
  </si>
  <si>
    <t>Доходы (стр.020 + стр.030 + стр.040 + стр.050 + стр.060 + 
стр. 070 + стр.090 + стр.100 + стр.110)</t>
  </si>
  <si>
    <t>070</t>
  </si>
  <si>
    <t>090</t>
  </si>
  <si>
    <t>Расходы (стр.160 + стр.170 + стр.190 + стр.210 + 
стр.230 + стр.240 + стр.250 + стр.260 + стр.270)</t>
  </si>
  <si>
    <t>280</t>
  </si>
  <si>
    <t>Операции с нефинансовыми активами 
(стр.320 + стр.330 + стр.350 + стр.360 + стр.370+ стр.380 + стр.390 + стр.400)</t>
  </si>
  <si>
    <t>Чистый операционный результат
(стр.301 - стр.302),  (стр.310 + стр.410)</t>
  </si>
  <si>
    <t>уменьшение стоимости материальных запасов
в том числе:</t>
  </si>
  <si>
    <t>391</t>
  </si>
  <si>
    <t>392</t>
  </si>
  <si>
    <t>Операции с финансовыми активами и обязательствами 
(стр. 420 – стр. 510)</t>
  </si>
  <si>
    <t>Операции с финансовыми активами 
(стр. 430 + стр. 440 + стр. 450 + стр. 460 + стр. 470 + стр. 480)</t>
  </si>
  <si>
    <t>Чистое поступление денежных средств и их эквивалентов</t>
  </si>
  <si>
    <t>в том числе:
увеличение стоимости материальных запасов
в том числе:</t>
  </si>
  <si>
    <t>в том числе:
увеличение стоимости непроизведенных активов</t>
  </si>
  <si>
    <t>в том числе:
увеличение стоимости нематериальных активов</t>
  </si>
  <si>
    <t>в том числе:
увеличение стоимости основных средств</t>
  </si>
  <si>
    <t>в том числе:
увеличение затрат</t>
  </si>
  <si>
    <t>в том числе:
поступление денежных средств и их эквивалентов</t>
  </si>
  <si>
    <t>выбытие денежных средств и их эквивалентов</t>
  </si>
  <si>
    <t>в том числе:
увеличение стоимости ценных бумаг, кроме акций и иных финансовых инструментов</t>
  </si>
  <si>
    <t>уменьшение стоимости ценных бумаг, кроме акций и иных финансовых инструментов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</si>
  <si>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</si>
  <si>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</si>
  <si>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</si>
  <si>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452</t>
  </si>
  <si>
    <t>уменьшение стоимости акций и иных финансовых инструментов</t>
  </si>
  <si>
    <t>Чистое предоставление заимствований</t>
  </si>
  <si>
    <t>в том числе:
увеличение задолженности по предоставленным заимствованиям</t>
  </si>
  <si>
    <t>уменьшение задолженности по предоставленным заимствованиям</t>
  </si>
  <si>
    <t>в том числе:
увеличение стоимости иных финансовых активов</t>
  </si>
  <si>
    <t>Чистое увеличение прочей дебиторской задолженности</t>
  </si>
  <si>
    <t>в том числе:
увеличение прочей дебиторской задолженности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</si>
  <si>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</si>
  <si>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</si>
  <si>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уменьшение задолженности по внутренним привлеченным заимствованиям</t>
  </si>
  <si>
    <t>Чистое 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</si>
  <si>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</si>
  <si>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>в том числе:
увеличение прочей кредиторской задолженности</t>
  </si>
  <si>
    <t>в том числе:
увеличение стоимости прав пользования</t>
  </si>
  <si>
    <t>уменьшение стоимости прав пользования</t>
  </si>
  <si>
    <t xml:space="preserve">                    (подпись)</t>
  </si>
  <si>
    <t>Централизованная 
бухгалтерия</t>
  </si>
  <si>
    <t>(расшифровка 
подписи)</t>
  </si>
  <si>
    <t>Чистое поступление прав пользования</t>
  </si>
  <si>
    <t>35Х</t>
  </si>
  <si>
    <t>45Х</t>
  </si>
  <si>
    <t>Бюджет Мошенского муниципального района</t>
  </si>
  <si>
    <t>01 января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</si>
  <si>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</si>
  <si>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</si>
  <si>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</si>
  <si>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</si>
  <si>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ГОД</t>
  </si>
  <si>
    <t>01.01.2022</t>
  </si>
  <si>
    <t>3</t>
  </si>
  <si>
    <t>500</t>
  </si>
  <si>
    <t>в том числе:
увеличение задолженности по внешним привлеченным заимствованиям</t>
  </si>
  <si>
    <t>Доходы от собственности
            в том числе:</t>
  </si>
  <si>
    <t>Доходы от оказания платных услуг (работ), компенсаций затрат
            в том числе:</t>
  </si>
  <si>
    <t>Штрафы, пени, неустойки, возмещения ущерба
            в том числе:</t>
  </si>
  <si>
    <t>Безвозмездные денежные поступления текущего характера
            в том числе:</t>
  </si>
  <si>
    <t>Доходы от операций с активами
            в том числе:</t>
  </si>
  <si>
    <t>Налоговые доходы
            в том числе:</t>
  </si>
  <si>
    <t>Прочие доходы
            в том числе:</t>
  </si>
  <si>
    <t>Безвозмездные неденежные поступления в сектор государственного управления
            в том числе:</t>
  </si>
  <si>
    <t>Оплата труда и начисления на выплаты по оплате труда
           в том числе:</t>
  </si>
  <si>
    <t>Оплата работ, услуг
            в том числе:</t>
  </si>
  <si>
    <t>Обслуживание  государственного (муниципального) долга
            в том числе:</t>
  </si>
  <si>
    <t>Безвозмездные перечисления капитального характера организациям
            в том числе:</t>
  </si>
  <si>
    <t>Прочие расходы
            в том числе:</t>
  </si>
  <si>
    <t>Безвозмездные перечисления бюджетам
            в том числе:</t>
  </si>
  <si>
    <t>Социальное обеспечение
            в том числе:</t>
  </si>
  <si>
    <t>Безвозмездные перечисления текущего характера организациям
            в том числе:</t>
  </si>
  <si>
    <t>49624000</t>
  </si>
  <si>
    <t>Расходы по операциям с активами
            в том числе:</t>
  </si>
  <si>
    <t>Безвозмездные денежные поступления капитального характера
            в том числе:</t>
  </si>
  <si>
    <t>291</t>
  </si>
  <si>
    <t>Налоги, пошлины и сборы</t>
  </si>
  <si>
    <t>292</t>
  </si>
  <si>
    <t>Штрафы за нарушение законодательства о налогах и сборах, законодательства о страховых взносах</t>
  </si>
  <si>
    <t>Другие экономические санкции</t>
  </si>
  <si>
    <t>295</t>
  </si>
  <si>
    <t>Иные выплаты текущего характера организациям</t>
  </si>
  <si>
    <t>297</t>
  </si>
  <si>
    <t>Безвозмездные перечисления капитального характера государственным (муниципальным) учреждениям</t>
  </si>
  <si>
    <t>281</t>
  </si>
  <si>
    <t>Амортизация</t>
  </si>
  <si>
    <t>271</t>
  </si>
  <si>
    <t>Расходование материальных запасов</t>
  </si>
  <si>
    <t>272</t>
  </si>
  <si>
    <t>262</t>
  </si>
  <si>
    <t>Пособия по социальной помощи населению в денежной форме</t>
  </si>
  <si>
    <t>264</t>
  </si>
  <si>
    <t>Пенсии, пособия, выплачиваемые работодателями, нанимателями бывшим работникам</t>
  </si>
  <si>
    <t>Социальные пособия и компенсации персоналу в денежной форме</t>
  </si>
  <si>
    <t>266</t>
  </si>
  <si>
    <t>Перечисления другим бюджетам бюджетной системы Российской Федерации</t>
  </si>
  <si>
    <t>251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</si>
  <si>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</si>
  <si>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</si>
  <si>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</si>
  <si>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24B</t>
  </si>
  <si>
    <t>Обслуживание внутреннего долга</t>
  </si>
  <si>
    <t>231</t>
  </si>
  <si>
    <t>221</t>
  </si>
  <si>
    <t>Услуги связи</t>
  </si>
  <si>
    <t>Транспортные услуги</t>
  </si>
  <si>
    <t>222</t>
  </si>
  <si>
    <t>223</t>
  </si>
  <si>
    <t>Коммунальные услуги</t>
  </si>
  <si>
    <t>Работы, услуги по содержанию имущества</t>
  </si>
  <si>
    <t>225</t>
  </si>
  <si>
    <t>Прочие работы, услуги</t>
  </si>
  <si>
    <t>226</t>
  </si>
  <si>
    <t>211</t>
  </si>
  <si>
    <t>Заработная плата</t>
  </si>
  <si>
    <t>212</t>
  </si>
  <si>
    <t>Прочие несоциальные выплаты персоналу в денежной форме</t>
  </si>
  <si>
    <t>Начисления на выплаты по оплате труда</t>
  </si>
  <si>
    <t>213</t>
  </si>
  <si>
    <t>191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</si>
  <si>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</si>
  <si>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</si>
  <si>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</si>
  <si>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Прочие неденежные безвозмездные поступления</t>
  </si>
  <si>
    <t>199</t>
  </si>
  <si>
    <t>Доходы от выбытия активов</t>
  </si>
  <si>
    <t>172</t>
  </si>
  <si>
    <t>173</t>
  </si>
  <si>
    <t>Чрезвычайные доходы от операций с активами</t>
  </si>
  <si>
    <t>Поступления текущего характера от других бюджетов бюджетной системы Российской Федерации</t>
  </si>
  <si>
    <t>151</t>
  </si>
  <si>
    <t>Поступления текущего характера в бюджеты бюджетной системы Российской Федерации от бюджетных и автономных учреждений</t>
  </si>
  <si>
    <t>153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</si>
  <si>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</si>
  <si>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</si>
  <si>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145</t>
  </si>
  <si>
    <t>Прочие доходы от сумм принудительного изъятия</t>
  </si>
  <si>
    <t>Доходы от операционной аренды</t>
  </si>
  <si>
    <t>121</t>
  </si>
  <si>
    <t>Платежи при пользовании природными ресурсами</t>
  </si>
  <si>
    <t>123</t>
  </si>
  <si>
    <t>Иные доходы от собственности</t>
  </si>
  <si>
    <t>129</t>
  </si>
  <si>
    <t>111</t>
  </si>
  <si>
    <t>Налоги</t>
  </si>
  <si>
    <t>112</t>
  </si>
  <si>
    <t>Государственная пошлина, сборы</t>
  </si>
  <si>
    <t>Л.В.Васильева</t>
  </si>
  <si>
    <t>" ___14______"  ______февраля_______________________ 2022  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</si>
</sst>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b/>
      <sz val="8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b/>
      <sz val="10"/>
      <name val="Arial Cyr"/>
      <charset val="204"/>
    </font>
    <font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0C0C0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8" fillId="0" borderId="0"/>
    <xf numFmtId="0" fontId="9" fillId="0" borderId="0"/>
    <xf numFmtId="0" fontId="29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</cellStyleXfs>
  <cellXfs count="236">
    <xf numFmtId="0" fontId="0" fillId="0" borderId="0" xfId="0"/>
    <xf numFmtId="49" fontId="2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9" fontId="7" fillId="0" borderId="0" xfId="0" applyNumberFormat="1" applyFont="1" applyProtection="1"/>
    <xf numFmtId="0" fontId="7" fillId="0" borderId="0" xfId="0" applyFont="1" applyProtection="1"/>
    <xf numFmtId="0" fontId="2" fillId="0" borderId="11" xfId="0" applyFont="1" applyBorder="1" applyAlignment="1" applyProtection="1">
      <alignment horizontal="center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6" fillId="0" borderId="0" xfId="0" applyFont="1" applyProtection="1"/>
    <xf numFmtId="0" fontId="2" fillId="0" borderId="0" xfId="0" applyNumberFormat="1" applyFont="1" applyFill="1" applyAlignment="1" applyProtection="1">
      <alignment horizontal="left"/>
    </xf>
    <xf numFmtId="0" fontId="2" fillId="0" borderId="0" xfId="0" applyFont="1" applyBorder="1" applyAlignment="1" applyProtection="1"/>
    <xf numFmtId="0" fontId="0" fillId="0" borderId="0" xfId="0" applyBorder="1" applyAlignment="1" applyProtection="1">
      <alignment wrapText="1"/>
    </xf>
    <xf numFmtId="0" fontId="2" fillId="0" borderId="0" xfId="0" applyFont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49" fontId="2" fillId="24" borderId="17" xfId="0" applyNumberFormat="1" applyFont="1" applyFill="1" applyBorder="1" applyAlignment="1" applyProtection="1">
      <alignment horizontal="center"/>
    </xf>
    <xf numFmtId="49" fontId="2" fillId="24" borderId="18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49" fontId="2" fillId="24" borderId="20" xfId="0" applyNumberFormat="1" applyFont="1" applyFill="1" applyBorder="1" applyAlignment="1" applyProtection="1">
      <alignment horizontal="center"/>
    </xf>
    <xf numFmtId="49" fontId="2" fillId="24" borderId="21" xfId="0" applyNumberFormat="1" applyFont="1" applyFill="1" applyBorder="1" applyAlignment="1" applyProtection="1">
      <alignment horizontal="center"/>
    </xf>
    <xf numFmtId="49" fontId="2" fillId="24" borderId="22" xfId="0" applyNumberFormat="1" applyFont="1" applyFill="1" applyBorder="1" applyAlignment="1" applyProtection="1">
      <alignment horizontal="center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24" xfId="0" applyNumberFormat="1" applyFont="1" applyFill="1" applyBorder="1" applyAlignment="1" applyProtection="1">
      <alignment horizontal="center"/>
    </xf>
    <xf numFmtId="49" fontId="2" fillId="24" borderId="25" xfId="0" applyNumberFormat="1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49" fontId="0" fillId="0" borderId="0" xfId="0" applyNumberFormat="1" applyFont="1" applyFill="1" applyAlignment="1" applyProtection="1">
      <alignment horizontal="center"/>
    </xf>
    <xf numFmtId="0" fontId="5" fillId="0" borderId="26" xfId="0" applyFont="1" applyBorder="1" applyAlignment="1" applyProtection="1">
      <alignment horizontal="left" wrapText="1"/>
    </xf>
    <xf numFmtId="49" fontId="2" fillId="0" borderId="26" xfId="0" applyNumberFormat="1" applyFont="1" applyBorder="1" applyAlignment="1" applyProtection="1">
      <alignment horizontal="center"/>
    </xf>
    <xf numFmtId="49" fontId="0" fillId="0" borderId="26" xfId="0" applyNumberFormat="1" applyFont="1" applyFill="1" applyBorder="1" applyAlignment="1" applyProtection="1">
      <alignment horizontal="center"/>
    </xf>
    <xf numFmtId="49" fontId="2" fillId="24" borderId="27" xfId="0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49" fontId="2" fillId="24" borderId="28" xfId="0" applyNumberFormat="1" applyFont="1" applyFill="1" applyBorder="1" applyAlignment="1" applyProtection="1">
      <alignment horizontal="center"/>
    </xf>
    <xf numFmtId="0" fontId="2" fillId="0" borderId="26" xfId="0" applyFont="1" applyBorder="1" applyAlignment="1" applyProtection="1">
      <alignment horizontal="left" wrapText="1"/>
    </xf>
    <xf numFmtId="49" fontId="2" fillId="24" borderId="15" xfId="0" applyNumberFormat="1" applyFont="1" applyFill="1" applyBorder="1" applyAlignment="1" applyProtection="1">
      <alignment horizontal="center"/>
    </xf>
    <xf numFmtId="0" fontId="2" fillId="0" borderId="0" xfId="0" applyFont="1" applyBorder="1" applyProtection="1"/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7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right"/>
    </xf>
    <xf numFmtId="49" fontId="2" fillId="0" borderId="25" xfId="0" applyNumberFormat="1" applyFont="1" applyBorder="1" applyAlignment="1" applyProtection="1">
      <alignment horizontal="center" vertical="center"/>
    </xf>
    <xf numFmtId="0" fontId="2" fillId="0" borderId="0" xfId="0" applyFont="1" applyFill="1" applyProtection="1"/>
    <xf numFmtId="49" fontId="2" fillId="24" borderId="29" xfId="0" applyNumberFormat="1" applyFont="1" applyFill="1" applyBorder="1" applyAlignment="1" applyProtection="1">
      <alignment horizontal="center"/>
    </xf>
    <xf numFmtId="49" fontId="7" fillId="0" borderId="30" xfId="0" applyNumberFormat="1" applyFont="1" applyBorder="1" applyAlignment="1" applyProtection="1">
      <alignment horizontal="center"/>
    </xf>
    <xf numFmtId="0" fontId="27" fillId="0" borderId="0" xfId="0" applyFont="1" applyAlignment="1" applyProtection="1">
      <alignment vertical="center"/>
    </xf>
    <xf numFmtId="0" fontId="27" fillId="0" borderId="31" xfId="0" applyFont="1" applyBorder="1" applyAlignment="1" applyProtection="1">
      <alignment vertical="center"/>
    </xf>
    <xf numFmtId="164" fontId="2" fillId="25" borderId="32" xfId="0" applyNumberFormat="1" applyFont="1" applyFill="1" applyBorder="1" applyAlignment="1" applyProtection="1">
      <alignment horizontal="right" wrapText="1"/>
    </xf>
    <xf numFmtId="164" fontId="2" fillId="25" borderId="33" xfId="0" applyNumberFormat="1" applyFont="1" applyFill="1" applyBorder="1" applyAlignment="1" applyProtection="1">
      <alignment horizontal="right" wrapText="1"/>
    </xf>
    <xf numFmtId="164" fontId="2" fillId="0" borderId="29" xfId="0" applyNumberFormat="1" applyFont="1" applyFill="1" applyBorder="1" applyAlignment="1" applyProtection="1">
      <alignment horizontal="right"/>
      <protection locked="0"/>
    </xf>
    <xf numFmtId="164" fontId="2" fillId="24" borderId="14" xfId="0" applyNumberFormat="1" applyFont="1" applyFill="1" applyBorder="1" applyAlignment="1" applyProtection="1">
      <alignment horizontal="right"/>
    </xf>
    <xf numFmtId="164" fontId="2" fillId="26" borderId="34" xfId="0" applyNumberFormat="1" applyFont="1" applyFill="1" applyBorder="1" applyAlignment="1" applyProtection="1">
      <alignment horizontal="right" wrapText="1"/>
    </xf>
    <xf numFmtId="164" fontId="2" fillId="27" borderId="29" xfId="0" applyNumberFormat="1" applyFont="1" applyFill="1" applyBorder="1" applyAlignment="1" applyProtection="1">
      <alignment horizontal="right" wrapText="1"/>
    </xf>
    <xf numFmtId="164" fontId="2" fillId="27" borderId="35" xfId="0" applyNumberFormat="1" applyFont="1" applyFill="1" applyBorder="1" applyAlignment="1" applyProtection="1">
      <alignment horizontal="right" wrapText="1"/>
    </xf>
    <xf numFmtId="164" fontId="2" fillId="0" borderId="27" xfId="0" applyNumberFormat="1" applyFont="1" applyFill="1" applyBorder="1" applyAlignment="1" applyProtection="1">
      <alignment horizontal="right"/>
      <protection locked="0"/>
    </xf>
    <xf numFmtId="164" fontId="2" fillId="0" borderId="11" xfId="0" applyNumberFormat="1" applyFont="1" applyFill="1" applyBorder="1" applyAlignment="1" applyProtection="1">
      <alignment horizontal="right"/>
      <protection locked="0"/>
    </xf>
    <xf numFmtId="164" fontId="2" fillId="26" borderId="36" xfId="0" applyNumberFormat="1" applyFont="1" applyFill="1" applyBorder="1" applyAlignment="1" applyProtection="1">
      <alignment horizontal="right" wrapText="1"/>
    </xf>
    <xf numFmtId="164" fontId="2" fillId="27" borderId="28" xfId="0" applyNumberFormat="1" applyFont="1" applyFill="1" applyBorder="1" applyAlignment="1" applyProtection="1">
      <alignment horizontal="right" wrapText="1"/>
    </xf>
    <xf numFmtId="164" fontId="2" fillId="26" borderId="34" xfId="0" applyNumberFormat="1" applyFont="1" applyFill="1" applyBorder="1" applyAlignment="1" applyProtection="1">
      <alignment horizontal="right"/>
    </xf>
    <xf numFmtId="164" fontId="2" fillId="27" borderId="27" xfId="0" applyNumberFormat="1" applyFont="1" applyFill="1" applyBorder="1" applyAlignment="1" applyProtection="1">
      <alignment horizontal="right" wrapText="1"/>
    </xf>
    <xf numFmtId="164" fontId="2" fillId="27" borderId="32" xfId="0" applyNumberFormat="1" applyFont="1" applyFill="1" applyBorder="1" applyAlignment="1" applyProtection="1">
      <alignment horizontal="right" wrapText="1"/>
    </xf>
    <xf numFmtId="164" fontId="2" fillId="27" borderId="33" xfId="0" applyNumberFormat="1" applyFont="1" applyFill="1" applyBorder="1" applyAlignment="1" applyProtection="1">
      <alignment horizontal="right" wrapText="1"/>
    </xf>
    <xf numFmtId="164" fontId="2" fillId="27" borderId="34" xfId="0" applyNumberFormat="1" applyFont="1" applyFill="1" applyBorder="1" applyAlignment="1" applyProtection="1">
      <alignment horizontal="right" wrapText="1"/>
    </xf>
    <xf numFmtId="164" fontId="2" fillId="0" borderId="27" xfId="0" applyNumberFormat="1" applyFont="1" applyFill="1" applyBorder="1" applyAlignment="1" applyProtection="1">
      <alignment horizontal="right" wrapText="1"/>
      <protection locked="0"/>
    </xf>
    <xf numFmtId="164" fontId="2" fillId="0" borderId="29" xfId="0" applyNumberFormat="1" applyFont="1" applyFill="1" applyBorder="1" applyAlignment="1" applyProtection="1">
      <alignment horizontal="right" wrapText="1"/>
      <protection locked="0"/>
    </xf>
    <xf numFmtId="164" fontId="2" fillId="25" borderId="29" xfId="0" applyNumberFormat="1" applyFont="1" applyFill="1" applyBorder="1" applyAlignment="1" applyProtection="1">
      <alignment horizontal="right" wrapText="1"/>
    </xf>
    <xf numFmtId="164" fontId="2" fillId="25" borderId="35" xfId="0" applyNumberFormat="1" applyFont="1" applyFill="1" applyBorder="1" applyAlignment="1" applyProtection="1">
      <alignment horizontal="right" wrapText="1"/>
    </xf>
    <xf numFmtId="164" fontId="2" fillId="26" borderId="35" xfId="0" applyNumberFormat="1" applyFont="1" applyFill="1" applyBorder="1" applyAlignment="1" applyProtection="1">
      <alignment horizontal="right" wrapText="1"/>
    </xf>
    <xf numFmtId="164" fontId="2" fillId="0" borderId="20" xfId="0" applyNumberFormat="1" applyFont="1" applyFill="1" applyBorder="1" applyAlignment="1" applyProtection="1">
      <alignment horizontal="right" wrapText="1"/>
      <protection locked="0"/>
    </xf>
    <xf numFmtId="164" fontId="2" fillId="0" borderId="28" xfId="0" applyNumberFormat="1" applyFont="1" applyFill="1" applyBorder="1" applyAlignment="1" applyProtection="1">
      <alignment horizontal="right" wrapText="1"/>
      <protection locked="0"/>
    </xf>
    <xf numFmtId="164" fontId="2" fillId="0" borderId="11" xfId="0" applyNumberFormat="1" applyFont="1" applyFill="1" applyBorder="1" applyAlignment="1" applyProtection="1">
      <alignment horizontal="right" wrapText="1"/>
      <protection locked="0"/>
    </xf>
    <xf numFmtId="164" fontId="2" fillId="25" borderId="27" xfId="0" applyNumberFormat="1" applyFont="1" applyFill="1" applyBorder="1" applyAlignment="1" applyProtection="1">
      <alignment horizontal="right" wrapText="1"/>
    </xf>
    <xf numFmtId="164" fontId="2" fillId="25" borderId="34" xfId="0" applyNumberFormat="1" applyFont="1" applyFill="1" applyBorder="1" applyAlignment="1" applyProtection="1">
      <alignment horizontal="right" wrapText="1"/>
    </xf>
    <xf numFmtId="164" fontId="2" fillId="27" borderId="37" xfId="0" applyNumberFormat="1" applyFont="1" applyFill="1" applyBorder="1" applyAlignment="1" applyProtection="1">
      <alignment horizontal="right" wrapText="1"/>
    </xf>
    <xf numFmtId="164" fontId="2" fillId="0" borderId="37" xfId="0" applyNumberFormat="1" applyFont="1" applyFill="1" applyBorder="1" applyAlignment="1" applyProtection="1">
      <alignment horizontal="right" wrapText="1"/>
      <protection locked="0"/>
    </xf>
    <xf numFmtId="164" fontId="2" fillId="0" borderId="26" xfId="0" applyNumberFormat="1" applyFont="1" applyFill="1" applyBorder="1" applyAlignment="1" applyProtection="1">
      <alignment horizontal="right" wrapText="1"/>
      <protection locked="0"/>
    </xf>
    <xf numFmtId="164" fontId="2" fillId="27" borderId="16" xfId="0" applyNumberFormat="1" applyFont="1" applyFill="1" applyBorder="1" applyAlignment="1" applyProtection="1">
      <alignment horizontal="right" wrapText="1"/>
    </xf>
    <xf numFmtId="164" fontId="2" fillId="27" borderId="38" xfId="0" applyNumberFormat="1" applyFont="1" applyFill="1" applyBorder="1" applyAlignment="1" applyProtection="1">
      <alignment horizontal="right" wrapText="1"/>
    </xf>
    <xf numFmtId="164" fontId="2" fillId="0" borderId="16" xfId="0" applyNumberFormat="1" applyFont="1" applyFill="1" applyBorder="1" applyAlignment="1" applyProtection="1">
      <alignment horizontal="right" wrapText="1"/>
      <protection locked="0"/>
    </xf>
    <xf numFmtId="164" fontId="2" fillId="0" borderId="38" xfId="0" applyNumberFormat="1" applyFont="1" applyFill="1" applyBorder="1" applyAlignment="1" applyProtection="1">
      <alignment horizontal="right" wrapText="1"/>
      <protection locked="0"/>
    </xf>
    <xf numFmtId="164" fontId="2" fillId="0" borderId="39" xfId="0" applyNumberFormat="1" applyFont="1" applyFill="1" applyBorder="1" applyAlignment="1" applyProtection="1">
      <alignment horizontal="right" wrapText="1"/>
      <protection locked="0"/>
    </xf>
    <xf numFmtId="164" fontId="2" fillId="27" borderId="26" xfId="0" applyNumberFormat="1" applyFont="1" applyFill="1" applyBorder="1" applyAlignment="1" applyProtection="1">
      <alignment horizontal="right" wrapText="1"/>
    </xf>
    <xf numFmtId="49" fontId="2" fillId="0" borderId="30" xfId="0" applyNumberFormat="1" applyFont="1" applyBorder="1" applyAlignment="1" applyProtection="1">
      <alignment horizontal="center"/>
      <protection locked="0"/>
    </xf>
    <xf numFmtId="14" fontId="2" fillId="0" borderId="30" xfId="0" applyNumberFormat="1" applyFont="1" applyBorder="1" applyAlignment="1" applyProtection="1">
      <alignment horizontal="center"/>
    </xf>
    <xf numFmtId="0" fontId="2" fillId="0" borderId="0" xfId="0" applyFont="1" applyProtection="1">
      <protection locked="0"/>
    </xf>
    <xf numFmtId="164" fontId="2" fillId="26" borderId="40" xfId="0" applyNumberFormat="1" applyFont="1" applyFill="1" applyBorder="1" applyAlignment="1" applyProtection="1">
      <alignment horizontal="right" wrapText="1"/>
    </xf>
    <xf numFmtId="49" fontId="2" fillId="0" borderId="41" xfId="0" applyNumberFormat="1" applyFont="1" applyBorder="1" applyAlignment="1" applyProtection="1">
      <alignment horizontal="center"/>
      <protection locked="0"/>
    </xf>
    <xf numFmtId="164" fontId="2" fillId="25" borderId="35" xfId="0" applyNumberFormat="1" applyFont="1" applyFill="1" applyBorder="1" applyAlignment="1" applyProtection="1">
      <alignment horizontal="right"/>
    </xf>
    <xf numFmtId="164" fontId="2" fillId="26" borderId="35" xfId="0" applyNumberFormat="1" applyFont="1" applyFill="1" applyBorder="1" applyAlignment="1" applyProtection="1">
      <alignment horizontal="right"/>
    </xf>
    <xf numFmtId="49" fontId="2" fillId="28" borderId="0" xfId="0" applyNumberFormat="1" applyFont="1" applyFill="1" applyProtection="1"/>
    <xf numFmtId="49" fontId="2" fillId="0" borderId="0" xfId="0" applyNumberFormat="1" applyFont="1" applyAlignment="1" applyProtection="1">
      <alignment horizontal="left" indent="1"/>
    </xf>
    <xf numFmtId="0" fontId="2" fillId="0" borderId="38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26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left" indent="7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0" fillId="0" borderId="0" xfId="0" applyBorder="1" applyProtection="1"/>
    <xf numFmtId="0" fontId="2" fillId="0" borderId="0" xfId="0" applyFont="1" applyAlignment="1" applyProtection="1">
      <alignment horizontal="left" indent="1"/>
    </xf>
    <xf numFmtId="49" fontId="2" fillId="0" borderId="0" xfId="0" applyNumberFormat="1" applyFont="1" applyFill="1" applyBorder="1" applyAlignment="1" applyProtection="1">
      <alignment horizontal="left" wrapText="1" indent="1"/>
      <protection locked="0"/>
    </xf>
    <xf numFmtId="49" fontId="2" fillId="0" borderId="26" xfId="0" applyNumberFormat="1" applyFont="1" applyFill="1" applyBorder="1" applyAlignment="1" applyProtection="1">
      <alignment horizontal="center"/>
      <protection locked="0"/>
    </xf>
    <xf numFmtId="0" fontId="2" fillId="0" borderId="26" xfId="0" applyNumberFormat="1" applyFont="1" applyFill="1" applyBorder="1" applyAlignment="1" applyProtection="1">
      <alignment horizontal="center" wrapText="1"/>
    </xf>
    <xf numFmtId="49" fontId="2" fillId="0" borderId="26" xfId="0" applyNumberFormat="1" applyFont="1" applyBorder="1" applyProtection="1"/>
    <xf numFmtId="164" fontId="2" fillId="0" borderId="42" xfId="0" applyNumberFormat="1" applyFont="1" applyFill="1" applyBorder="1" applyAlignment="1" applyProtection="1">
      <alignment horizontal="right"/>
      <protection locked="0"/>
    </xf>
    <xf numFmtId="164" fontId="2" fillId="25" borderId="28" xfId="0" applyNumberFormat="1" applyFont="1" applyFill="1" applyBorder="1" applyAlignment="1" applyProtection="1">
      <alignment horizontal="right" wrapText="1"/>
    </xf>
    <xf numFmtId="164" fontId="2" fillId="27" borderId="43" xfId="0" applyNumberFormat="1" applyFont="1" applyFill="1" applyBorder="1" applyAlignment="1" applyProtection="1">
      <alignment horizontal="right" wrapText="1"/>
    </xf>
    <xf numFmtId="49" fontId="2" fillId="24" borderId="11" xfId="0" applyNumberFormat="1" applyFont="1" applyFill="1" applyBorder="1" applyAlignment="1" applyProtection="1">
      <alignment horizontal="center"/>
    </xf>
    <xf numFmtId="164" fontId="2" fillId="26" borderId="36" xfId="0" applyNumberFormat="1" applyFont="1" applyFill="1" applyBorder="1" applyAlignment="1" applyProtection="1">
      <alignment horizontal="right"/>
    </xf>
    <xf numFmtId="49" fontId="30" fillId="0" borderId="0" xfId="55" applyNumberFormat="1" applyFont="1" applyAlignment="1">
      <alignment horizontal="left"/>
    </xf>
    <xf numFmtId="49" fontId="30" fillId="0" borderId="0" xfId="55" applyNumberFormat="1" applyFont="1" applyAlignment="1">
      <alignment horizontal="left"/>
    </xf>
    <xf numFmtId="164" fontId="2" fillId="29" borderId="27" xfId="0" applyNumberFormat="1" applyFont="1" applyFill="1" applyBorder="1" applyAlignment="1" applyProtection="1">
      <alignment horizontal="right" wrapText="1"/>
    </xf>
    <xf numFmtId="164" fontId="2" fillId="29" borderId="34" xfId="0" applyNumberFormat="1" applyFont="1" applyFill="1" applyBorder="1" applyAlignment="1" applyProtection="1">
      <alignment horizontal="right" wrapText="1"/>
    </xf>
    <xf numFmtId="164" fontId="2" fillId="30" borderId="15" xfId="0" applyNumberFormat="1" applyFont="1" applyFill="1" applyBorder="1" applyAlignment="1" applyProtection="1">
      <alignment horizontal="right" wrapText="1"/>
    </xf>
    <xf numFmtId="164" fontId="2" fillId="30" borderId="44" xfId="0" applyNumberFormat="1" applyFont="1" applyFill="1" applyBorder="1" applyAlignment="1" applyProtection="1">
      <alignment horizontal="right" wrapText="1"/>
    </xf>
    <xf numFmtId="49" fontId="2" fillId="24" borderId="45" xfId="0" applyNumberFormat="1" applyFont="1" applyFill="1" applyBorder="1" applyAlignment="1" applyProtection="1">
      <alignment horizontal="center"/>
    </xf>
    <xf numFmtId="49" fontId="2" fillId="24" borderId="46" xfId="0" applyNumberFormat="1" applyFont="1" applyFill="1" applyBorder="1" applyAlignment="1" applyProtection="1">
      <alignment horizontal="center"/>
    </xf>
    <xf numFmtId="0" fontId="28" fillId="0" borderId="47" xfId="0" applyFont="1" applyFill="1" applyBorder="1" applyAlignment="1" applyProtection="1">
      <alignment horizontal="left" wrapText="1" indent="4"/>
      <protection locked="0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29" borderId="29" xfId="0" applyNumberFormat="1" applyFont="1" applyFill="1" applyBorder="1" applyAlignment="1" applyProtection="1">
      <alignment horizontal="right"/>
      <protection locked="0"/>
    </xf>
    <xf numFmtId="164" fontId="2" fillId="29" borderId="35" xfId="0" applyNumberFormat="1" applyFont="1" applyFill="1" applyBorder="1" applyAlignment="1" applyProtection="1">
      <alignment horizontal="right"/>
      <protection locked="0"/>
    </xf>
    <xf numFmtId="49" fontId="2" fillId="0" borderId="48" xfId="0" applyNumberFormat="1" applyFont="1" applyFill="1" applyBorder="1" applyAlignment="1" applyProtection="1">
      <alignment horizontal="center"/>
      <protection locked="0"/>
    </xf>
    <xf numFmtId="49" fontId="2" fillId="0" borderId="23" xfId="0" applyNumberFormat="1" applyFont="1" applyFill="1" applyBorder="1" applyAlignment="1" applyProtection="1">
      <alignment horizontal="center"/>
      <protection locked="0"/>
    </xf>
    <xf numFmtId="49" fontId="2" fillId="0" borderId="22" xfId="0" applyNumberFormat="1" applyFont="1" applyFill="1" applyBorder="1" applyAlignment="1" applyProtection="1">
      <alignment horizontal="center"/>
      <protection locked="0"/>
    </xf>
    <xf numFmtId="49" fontId="2" fillId="0" borderId="10" xfId="0" applyNumberFormat="1" applyFont="1" applyFill="1" applyBorder="1" applyAlignment="1" applyProtection="1">
      <alignment horizontal="center"/>
      <protection locked="0"/>
    </xf>
    <xf numFmtId="49" fontId="2" fillId="0" borderId="29" xfId="0" applyNumberFormat="1" applyFont="1" applyFill="1" applyBorder="1" applyAlignment="1" applyProtection="1">
      <alignment horizontal="center"/>
    </xf>
    <xf numFmtId="164" fontId="2" fillId="0" borderId="29" xfId="0" applyNumberFormat="1" applyFont="1" applyFill="1" applyBorder="1" applyAlignment="1" applyProtection="1">
      <alignment horizontal="right"/>
    </xf>
    <xf numFmtId="49" fontId="2" fillId="0" borderId="24" xfId="0" applyNumberFormat="1" applyFont="1" applyFill="1" applyBorder="1" applyAlignment="1" applyProtection="1">
      <alignment horizontal="center"/>
      <protection locked="0"/>
    </xf>
    <xf numFmtId="49" fontId="2" fillId="0" borderId="25" xfId="0" applyNumberFormat="1" applyFont="1" applyFill="1" applyBorder="1" applyAlignment="1" applyProtection="1">
      <alignment horizontal="center"/>
      <protection locked="0"/>
    </xf>
    <xf numFmtId="164" fontId="2" fillId="24" borderId="49" xfId="0" applyNumberFormat="1" applyFont="1" applyFill="1" applyBorder="1" applyAlignment="1" applyProtection="1">
      <alignment horizontal="right"/>
    </xf>
    <xf numFmtId="49" fontId="2" fillId="0" borderId="29" xfId="0" applyNumberFormat="1" applyFont="1" applyFill="1" applyBorder="1" applyAlignment="1" applyProtection="1">
      <alignment horizontal="center"/>
      <protection locked="0"/>
    </xf>
    <xf numFmtId="49" fontId="2" fillId="0" borderId="28" xfId="0" applyNumberFormat="1" applyFont="1" applyFill="1" applyBorder="1" applyAlignment="1" applyProtection="1">
      <alignment horizontal="center"/>
      <protection locked="0"/>
    </xf>
    <xf numFmtId="164" fontId="2" fillId="25" borderId="29" xfId="0" applyNumberFormat="1" applyFont="1" applyFill="1" applyBorder="1" applyAlignment="1" applyProtection="1">
      <alignment horizontal="right"/>
    </xf>
    <xf numFmtId="49" fontId="2" fillId="0" borderId="19" xfId="0" applyNumberFormat="1" applyFont="1" applyFill="1" applyBorder="1" applyAlignment="1" applyProtection="1">
      <alignment horizontal="center"/>
    </xf>
    <xf numFmtId="49" fontId="2" fillId="0" borderId="28" xfId="0" applyNumberFormat="1" applyFont="1" applyFill="1" applyBorder="1" applyAlignment="1" applyProtection="1">
      <alignment horizontal="center"/>
    </xf>
    <xf numFmtId="0" fontId="2" fillId="0" borderId="47" xfId="0" applyFont="1" applyFill="1" applyBorder="1" applyAlignment="1" applyProtection="1">
      <alignment horizontal="left" wrapText="1" indent="4"/>
      <protection locked="0"/>
    </xf>
    <xf numFmtId="0" fontId="5" fillId="0" borderId="0" xfId="0" applyFont="1" applyFill="1" applyBorder="1" applyAlignment="1" applyProtection="1">
      <alignment horizontal="left" wrapText="1"/>
      <protection locked="0"/>
    </xf>
    <xf numFmtId="164" fontId="2" fillId="27" borderId="20" xfId="0" applyNumberFormat="1" applyFont="1" applyFill="1" applyBorder="1" applyAlignment="1" applyProtection="1">
      <alignment horizontal="right" wrapText="1"/>
    </xf>
    <xf numFmtId="164" fontId="2" fillId="29" borderId="29" xfId="0" applyNumberFormat="1" applyFont="1" applyFill="1" applyBorder="1" applyAlignment="1" applyProtection="1">
      <alignment horizontal="right" wrapText="1"/>
      <protection locked="0"/>
    </xf>
    <xf numFmtId="49" fontId="2" fillId="24" borderId="32" xfId="0" applyNumberFormat="1" applyFont="1" applyFill="1" applyBorder="1" applyAlignment="1" applyProtection="1">
      <alignment horizontal="center"/>
    </xf>
    <xf numFmtId="164" fontId="2" fillId="29" borderId="35" xfId="0" applyNumberFormat="1" applyFont="1" applyFill="1" applyBorder="1" applyAlignment="1" applyProtection="1">
      <alignment horizontal="right" wrapText="1"/>
      <protection locked="0"/>
    </xf>
    <xf numFmtId="164" fontId="2" fillId="0" borderId="14" xfId="0" applyNumberFormat="1" applyFont="1" applyFill="1" applyBorder="1" applyAlignment="1" applyProtection="1">
      <alignment horizontal="right" wrapText="1"/>
      <protection locked="0"/>
    </xf>
    <xf numFmtId="164" fontId="2" fillId="0" borderId="32" xfId="0" applyNumberFormat="1" applyFont="1" applyFill="1" applyBorder="1" applyAlignment="1" applyProtection="1">
      <alignment horizontal="right" wrapText="1"/>
      <protection locked="0"/>
    </xf>
    <xf numFmtId="164" fontId="2" fillId="26" borderId="33" xfId="0" applyNumberFormat="1" applyFont="1" applyFill="1" applyBorder="1" applyAlignment="1" applyProtection="1">
      <alignment horizontal="right" wrapText="1"/>
    </xf>
    <xf numFmtId="164" fontId="2" fillId="31" borderId="29" xfId="0" applyNumberFormat="1" applyFont="1" applyFill="1" applyBorder="1" applyAlignment="1" applyProtection="1">
      <alignment horizontal="right"/>
    </xf>
    <xf numFmtId="164" fontId="2" fillId="31" borderId="31" xfId="0" applyNumberFormat="1" applyFont="1" applyFill="1" applyBorder="1" applyAlignment="1" applyProtection="1">
      <alignment horizontal="right"/>
    </xf>
    <xf numFmtId="164" fontId="2" fillId="31" borderId="27" xfId="0" applyNumberFormat="1" applyFont="1" applyFill="1" applyBorder="1" applyAlignment="1" applyProtection="1">
      <alignment horizontal="right"/>
    </xf>
    <xf numFmtId="164" fontId="2" fillId="31" borderId="20" xfId="0" applyNumberFormat="1" applyFont="1" applyFill="1" applyBorder="1" applyAlignment="1" applyProtection="1">
      <alignment horizontal="right"/>
    </xf>
    <xf numFmtId="164" fontId="2" fillId="31" borderId="27" xfId="0" applyNumberFormat="1" applyFont="1" applyFill="1" applyBorder="1" applyAlignment="1" applyProtection="1">
      <alignment horizontal="right" wrapText="1"/>
    </xf>
    <xf numFmtId="164" fontId="2" fillId="31" borderId="29" xfId="0" applyNumberFormat="1" applyFont="1" applyFill="1" applyBorder="1" applyAlignment="1" applyProtection="1">
      <alignment horizontal="right" wrapText="1"/>
    </xf>
    <xf numFmtId="164" fontId="2" fillId="31" borderId="28" xfId="0" applyNumberFormat="1" applyFont="1" applyFill="1" applyBorder="1" applyAlignment="1" applyProtection="1">
      <alignment horizontal="right" wrapText="1"/>
    </xf>
    <xf numFmtId="164" fontId="2" fillId="27" borderId="44" xfId="0" applyNumberFormat="1" applyFont="1" applyFill="1" applyBorder="1" applyAlignment="1" applyProtection="1">
      <alignment horizontal="right" wrapText="1"/>
    </xf>
    <xf numFmtId="49" fontId="2" fillId="24" borderId="50" xfId="0" applyNumberFormat="1" applyFont="1" applyFill="1" applyBorder="1" applyAlignment="1" applyProtection="1">
      <alignment horizontal="center"/>
    </xf>
    <xf numFmtId="49" fontId="2" fillId="0" borderId="48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</xf>
    <xf numFmtId="49" fontId="4" fillId="24" borderId="47" xfId="0" applyNumberFormat="1" applyFont="1" applyFill="1" applyBorder="1" applyAlignment="1" applyProtection="1">
      <alignment horizontal="left" wrapText="1" indent="1"/>
    </xf>
    <xf numFmtId="49" fontId="5" fillId="24" borderId="47" xfId="0" applyNumberFormat="1" applyFont="1" applyFill="1" applyBorder="1" applyAlignment="1" applyProtection="1">
      <alignment horizontal="left" wrapText="1"/>
    </xf>
    <xf numFmtId="49" fontId="2" fillId="0" borderId="47" xfId="0" applyNumberFormat="1" applyFont="1" applyFill="1" applyBorder="1" applyAlignment="1" applyProtection="1">
      <alignment horizontal="left" wrapText="1" indent="4"/>
    </xf>
    <xf numFmtId="49" fontId="5" fillId="0" borderId="47" xfId="0" applyNumberFormat="1" applyFont="1" applyFill="1" applyBorder="1" applyAlignment="1" applyProtection="1">
      <alignment horizontal="left" wrapText="1"/>
      <protection locked="0"/>
    </xf>
    <xf numFmtId="49" fontId="5" fillId="24" borderId="51" xfId="0" applyNumberFormat="1" applyFont="1" applyFill="1" applyBorder="1" applyAlignment="1" applyProtection="1">
      <alignment horizontal="left" wrapText="1"/>
    </xf>
    <xf numFmtId="49" fontId="2" fillId="0" borderId="51" xfId="0" applyNumberFormat="1" applyFont="1" applyFill="1" applyBorder="1" applyAlignment="1" applyProtection="1">
      <alignment horizontal="left" wrapText="1" indent="4"/>
    </xf>
    <xf numFmtId="49" fontId="5" fillId="0" borderId="51" xfId="0" applyNumberFormat="1" applyFont="1" applyFill="1" applyBorder="1" applyAlignment="1" applyProtection="1">
      <alignment horizontal="left" wrapText="1"/>
      <protection locked="0"/>
    </xf>
    <xf numFmtId="49" fontId="2" fillId="0" borderId="52" xfId="0" applyNumberFormat="1" applyFont="1" applyFill="1" applyBorder="1" applyAlignment="1" applyProtection="1">
      <alignment horizontal="left" wrapText="1" indent="4"/>
    </xf>
    <xf numFmtId="49" fontId="5" fillId="0" borderId="52" xfId="0" applyNumberFormat="1" applyFont="1" applyFill="1" applyBorder="1" applyAlignment="1" applyProtection="1">
      <alignment horizontal="left" wrapText="1"/>
      <protection locked="0"/>
    </xf>
    <xf numFmtId="49" fontId="2" fillId="0" borderId="28" xfId="0" applyNumberFormat="1" applyFont="1" applyFill="1" applyBorder="1" applyAlignment="1" applyProtection="1">
      <alignment horizontal="left" wrapText="1" indent="4"/>
    </xf>
    <xf numFmtId="49" fontId="2" fillId="0" borderId="53" xfId="0" applyNumberFormat="1" applyFont="1" applyFill="1" applyBorder="1" applyAlignment="1" applyProtection="1">
      <alignment horizontal="left" wrapText="1" indent="4"/>
    </xf>
    <xf numFmtId="49" fontId="5" fillId="24" borderId="0" xfId="0" applyNumberFormat="1" applyFont="1" applyFill="1" applyBorder="1" applyAlignment="1" applyProtection="1">
      <alignment horizontal="left" wrapText="1"/>
    </xf>
    <xf numFmtId="49" fontId="2" fillId="24" borderId="47" xfId="0" applyNumberFormat="1" applyFont="1" applyFill="1" applyBorder="1" applyAlignment="1" applyProtection="1">
      <alignment horizontal="left" wrapText="1" indent="4"/>
    </xf>
    <xf numFmtId="49" fontId="2" fillId="0" borderId="0" xfId="0" applyNumberFormat="1" applyFont="1" applyFill="1" applyBorder="1" applyAlignment="1" applyProtection="1">
      <alignment horizontal="left" wrapText="1" indent="4"/>
      <protection locked="0"/>
    </xf>
    <xf numFmtId="49" fontId="5" fillId="24" borderId="53" xfId="0" applyNumberFormat="1" applyFont="1" applyFill="1" applyBorder="1" applyAlignment="1" applyProtection="1">
      <alignment horizontal="left" wrapText="1"/>
    </xf>
    <xf numFmtId="49" fontId="5" fillId="0" borderId="53" xfId="0" applyNumberFormat="1" applyFont="1" applyFill="1" applyBorder="1" applyAlignment="1" applyProtection="1">
      <alignment horizontal="left" wrapText="1"/>
      <protection locked="0"/>
    </xf>
    <xf numFmtId="49" fontId="5" fillId="0" borderId="0" xfId="0" applyNumberFormat="1" applyFont="1" applyFill="1" applyBorder="1" applyAlignment="1" applyProtection="1">
      <alignment horizontal="left" wrapText="1"/>
      <protection locked="0"/>
    </xf>
    <xf numFmtId="49" fontId="6" fillId="24" borderId="53" xfId="0" applyNumberFormat="1" applyFont="1" applyFill="1" applyBorder="1" applyAlignment="1" applyProtection="1">
      <alignment horizontal="left" wrapText="1"/>
    </xf>
    <xf numFmtId="49" fontId="5" fillId="24" borderId="54" xfId="0" applyNumberFormat="1" applyFont="1" applyFill="1" applyBorder="1" applyAlignment="1" applyProtection="1">
      <alignment horizontal="left" wrapText="1"/>
    </xf>
    <xf numFmtId="49" fontId="6" fillId="24" borderId="47" xfId="0" applyNumberFormat="1" applyFont="1" applyFill="1" applyBorder="1" applyAlignment="1" applyProtection="1">
      <alignment horizontal="left" wrapText="1"/>
    </xf>
    <xf numFmtId="49" fontId="2" fillId="24" borderId="53" xfId="0" applyNumberFormat="1" applyFont="1" applyFill="1" applyBorder="1" applyAlignment="1" applyProtection="1">
      <alignment horizontal="left" wrapText="1" indent="4"/>
    </xf>
    <xf numFmtId="49" fontId="5" fillId="24" borderId="55" xfId="0" applyNumberFormat="1" applyFont="1" applyFill="1" applyBorder="1" applyAlignment="1" applyProtection="1">
      <alignment horizontal="left" wrapText="1"/>
    </xf>
    <xf numFmtId="49" fontId="2" fillId="24" borderId="55" xfId="0" applyNumberFormat="1" applyFont="1" applyFill="1" applyBorder="1" applyAlignment="1" applyProtection="1">
      <alignment horizontal="left" wrapText="1" indent="4"/>
    </xf>
    <xf numFmtId="49" fontId="4" fillId="24" borderId="47" xfId="0" applyNumberFormat="1" applyFont="1" applyFill="1" applyBorder="1" applyAlignment="1" applyProtection="1">
      <alignment horizontal="left" wrapText="1"/>
    </xf>
    <xf numFmtId="49" fontId="2" fillId="24" borderId="56" xfId="0" applyNumberFormat="1" applyFont="1" applyFill="1" applyBorder="1" applyAlignment="1" applyProtection="1">
      <alignment horizontal="left" wrapText="1" indent="4"/>
    </xf>
    <xf numFmtId="49" fontId="6" fillId="24" borderId="47" xfId="0" applyNumberFormat="1" applyFont="1" applyFill="1" applyBorder="1" applyAlignment="1" applyProtection="1">
      <alignment horizontal="center" wrapText="1"/>
    </xf>
    <xf numFmtId="164" fontId="2" fillId="32" borderId="34" xfId="0" applyNumberFormat="1" applyFont="1" applyFill="1" applyBorder="1" applyAlignment="1" applyProtection="1">
      <alignment horizontal="right" wrapText="1"/>
      <protection locked="0"/>
    </xf>
    <xf numFmtId="164" fontId="2" fillId="32" borderId="33" xfId="0" applyNumberFormat="1" applyFont="1" applyFill="1" applyBorder="1" applyAlignment="1" applyProtection="1">
      <alignment horizontal="right" wrapText="1"/>
      <protection locked="0"/>
    </xf>
    <xf numFmtId="49" fontId="7" fillId="0" borderId="0" xfId="0" applyNumberFormat="1" applyFont="1" applyAlignment="1" applyProtection="1">
      <alignment horizontal="left" wrapText="1"/>
    </xf>
    <xf numFmtId="49" fontId="2" fillId="33" borderId="53" xfId="0" applyNumberFormat="1" applyFont="1" applyFill="1" applyBorder="1" applyAlignment="1" applyProtection="1">
      <alignment horizontal="left" wrapText="1" indent="4"/>
    </xf>
    <xf numFmtId="49" fontId="2" fillId="33" borderId="19" xfId="0" applyNumberFormat="1" applyFont="1" applyFill="1" applyBorder="1" applyAlignment="1" applyProtection="1">
      <alignment horizontal="center"/>
    </xf>
    <xf numFmtId="49" fontId="2" fillId="33" borderId="20" xfId="0" applyNumberFormat="1" applyFont="1" applyFill="1" applyBorder="1" applyAlignment="1" applyProtection="1">
      <alignment horizontal="center"/>
      <protection locked="0"/>
    </xf>
    <xf numFmtId="164" fontId="2" fillId="33" borderId="29" xfId="0" applyNumberFormat="1" applyFont="1" applyFill="1" applyBorder="1" applyAlignment="1" applyProtection="1">
      <alignment horizontal="right" wrapText="1"/>
      <protection locked="0"/>
    </xf>
    <xf numFmtId="164" fontId="2" fillId="34" borderId="34" xfId="0" applyNumberFormat="1" applyFont="1" applyFill="1" applyBorder="1" applyAlignment="1" applyProtection="1">
      <alignment horizontal="right" wrapText="1"/>
    </xf>
    <xf numFmtId="0" fontId="2" fillId="33" borderId="0" xfId="0" applyFont="1" applyFill="1" applyProtection="1"/>
    <xf numFmtId="49" fontId="2" fillId="33" borderId="52" xfId="0" applyNumberFormat="1" applyFont="1" applyFill="1" applyBorder="1" applyAlignment="1" applyProtection="1">
      <alignment horizontal="left" wrapText="1" indent="4"/>
    </xf>
    <xf numFmtId="49" fontId="2" fillId="33" borderId="22" xfId="0" applyNumberFormat="1" applyFont="1" applyFill="1" applyBorder="1" applyAlignment="1" applyProtection="1">
      <alignment horizontal="center"/>
    </xf>
    <xf numFmtId="49" fontId="2" fillId="33" borderId="10" xfId="0" applyNumberFormat="1" applyFont="1" applyFill="1" applyBorder="1" applyAlignment="1" applyProtection="1">
      <alignment horizontal="center"/>
      <protection locked="0"/>
    </xf>
    <xf numFmtId="164" fontId="2" fillId="33" borderId="29" xfId="0" applyNumberFormat="1" applyFont="1" applyFill="1" applyBorder="1" applyAlignment="1" applyProtection="1">
      <alignment horizontal="right"/>
      <protection locked="0"/>
    </xf>
    <xf numFmtId="164" fontId="2" fillId="35" borderId="29" xfId="0" applyNumberFormat="1" applyFont="1" applyFill="1" applyBorder="1" applyAlignment="1" applyProtection="1">
      <alignment horizontal="right"/>
    </xf>
    <xf numFmtId="164" fontId="2" fillId="34" borderId="35" xfId="0" applyNumberFormat="1" applyFont="1" applyFill="1" applyBorder="1" applyAlignment="1" applyProtection="1">
      <alignment horizontal="right" wrapText="1"/>
    </xf>
    <xf numFmtId="49" fontId="2" fillId="33" borderId="51" xfId="0" applyNumberFormat="1" applyFont="1" applyFill="1" applyBorder="1" applyAlignment="1" applyProtection="1">
      <alignment horizontal="left" wrapText="1" indent="4"/>
    </xf>
    <xf numFmtId="49" fontId="2" fillId="33" borderId="29" xfId="0" applyNumberFormat="1" applyFont="1" applyFill="1" applyBorder="1" applyAlignment="1" applyProtection="1">
      <alignment horizontal="center"/>
      <protection locked="0"/>
    </xf>
    <xf numFmtId="49" fontId="2" fillId="33" borderId="47" xfId="0" applyNumberFormat="1" applyFont="1" applyFill="1" applyBorder="1" applyAlignment="1" applyProtection="1">
      <alignment horizontal="left" wrapText="1" indent="4"/>
    </xf>
    <xf numFmtId="0" fontId="2" fillId="0" borderId="38" xfId="0" applyFont="1" applyBorder="1" applyAlignment="1" applyProtection="1">
      <alignment horizontal="center" vertical="top"/>
    </xf>
    <xf numFmtId="49" fontId="2" fillId="0" borderId="26" xfId="0" applyNumberFormat="1" applyFont="1" applyBorder="1" applyAlignment="1" applyProtection="1">
      <alignment horizontal="center" wrapText="1"/>
    </xf>
    <xf numFmtId="49" fontId="2" fillId="0" borderId="38" xfId="0" applyNumberFormat="1" applyFont="1" applyBorder="1" applyAlignment="1" applyProtection="1">
      <alignment horizontal="center" wrapText="1"/>
    </xf>
    <xf numFmtId="49" fontId="2" fillId="0" borderId="38" xfId="0" applyNumberFormat="1" applyFont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wrapText="1" indent="15"/>
      <protection locked="0"/>
    </xf>
    <xf numFmtId="49" fontId="6" fillId="0" borderId="0" xfId="0" applyNumberFormat="1" applyFont="1" applyFill="1" applyBorder="1" applyAlignment="1" applyProtection="1">
      <alignment horizontal="left" wrapText="1" indent="15"/>
      <protection locked="0"/>
    </xf>
    <xf numFmtId="49" fontId="2" fillId="0" borderId="0" xfId="0" applyNumberFormat="1" applyFont="1" applyFill="1" applyBorder="1" applyAlignment="1" applyProtection="1">
      <alignment horizontal="center" wrapText="1"/>
    </xf>
    <xf numFmtId="49" fontId="2" fillId="0" borderId="26" xfId="0" applyNumberFormat="1" applyFont="1" applyFill="1" applyBorder="1" applyAlignment="1" applyProtection="1">
      <alignment horizontal="center" wrapText="1"/>
      <protection locked="0"/>
    </xf>
    <xf numFmtId="0" fontId="2" fillId="0" borderId="26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57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38" xfId="0" applyNumberFormat="1" applyFont="1" applyFill="1" applyBorder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42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0" fillId="0" borderId="26" xfId="0" applyNumberFormat="1" applyFill="1" applyBorder="1" applyAlignment="1" applyProtection="1">
      <alignment horizontal="right"/>
    </xf>
    <xf numFmtId="49" fontId="0" fillId="0" borderId="26" xfId="0" applyNumberFormat="1" applyFont="1" applyFill="1" applyBorder="1" applyAlignment="1" applyProtection="1">
      <alignment horizontal="right"/>
    </xf>
    <xf numFmtId="0" fontId="27" fillId="0" borderId="0" xfId="0" applyFont="1" applyAlignment="1" applyProtection="1">
      <alignment horizontal="center" vertical="center"/>
    </xf>
    <xf numFmtId="49" fontId="2" fillId="0" borderId="26" xfId="0" applyNumberFormat="1" applyFont="1" applyFill="1" applyBorder="1" applyAlignment="1" applyProtection="1">
      <alignment horizontal="left" wrapText="1"/>
      <protection locked="0"/>
    </xf>
    <xf numFmtId="0" fontId="2" fillId="0" borderId="0" xfId="0" applyFont="1" applyBorder="1" applyAlignment="1" applyProtection="1">
      <alignment horizontal="center" wrapText="1"/>
    </xf>
    <xf numFmtId="49" fontId="1" fillId="0" borderId="26" xfId="0" applyNumberFormat="1" applyFont="1" applyBorder="1" applyAlignment="1" applyProtection="1">
      <alignment horizontal="center"/>
    </xf>
    <xf numFmtId="49" fontId="2" fillId="0" borderId="37" xfId="0" applyNumberFormat="1" applyFont="1" applyFill="1" applyBorder="1" applyAlignment="1" applyProtection="1">
      <alignment horizontal="left" wrapText="1"/>
      <protection locked="0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204"/>
  <sheetViews>
    <sheetView tabSelected="1" topLeftCell="A4" workbookViewId="0">
      <selection activeCell="M11" sqref="M11"/>
    </sheetView>
  </sheetViews>
  <sheetFormatPr defaultRowHeight="15" x14ac:dyDescent="0.2"/>
  <cols>
    <col min="1" max="1" width="55.7109375" style="2" customWidth="1"/>
    <col min="2" max="3" width="6.7109375" style="2" customWidth="1"/>
    <col min="4" max="4" width="23.7109375" style="2" customWidth="1"/>
    <col min="5" max="6" width="23.7109375" style="3" customWidth="1"/>
    <col min="7" max="8" width="11.7109375" style="4" hidden="1" customWidth="1"/>
    <col min="9" max="9" width="0" style="4" hidden="1" customWidth="1"/>
    <col min="10" max="10" width="35.7109375" style="4" hidden="1" customWidth="1"/>
    <col min="11" max="11" width="0" style="4" hidden="1" customWidth="1"/>
    <col min="12" max="16384" width="9.140625" style="4"/>
  </cols>
  <sheetData>
    <row r="1" spans="1:10" ht="9.9499999999999993" customHeight="1" x14ac:dyDescent="0.2">
      <c r="G1" s="46" t="s">
        <v>228</v>
      </c>
      <c r="H1" s="46" t="s">
        <v>122</v>
      </c>
    </row>
    <row r="2" spans="1:10" ht="9.9499999999999993" customHeight="1" x14ac:dyDescent="0.2">
      <c r="G2" s="46" t="s">
        <v>4</v>
      </c>
      <c r="H2" s="46" t="s">
        <v>123</v>
      </c>
    </row>
    <row r="3" spans="1:10" ht="15.75" customHeight="1" x14ac:dyDescent="0.2">
      <c r="A3" s="231" t="s">
        <v>117</v>
      </c>
      <c r="B3" s="231"/>
      <c r="C3" s="231"/>
      <c r="D3" s="231"/>
      <c r="E3" s="231"/>
      <c r="F3" s="231"/>
      <c r="G3" s="46" t="s">
        <v>233</v>
      </c>
      <c r="H3" s="46" t="s">
        <v>124</v>
      </c>
    </row>
    <row r="4" spans="1:10" ht="15" customHeight="1" thickBot="1" x14ac:dyDescent="0.25">
      <c r="B4" s="53"/>
      <c r="C4" s="53"/>
      <c r="D4" s="53"/>
      <c r="E4" s="54"/>
      <c r="F4" s="5" t="s">
        <v>0</v>
      </c>
      <c r="G4" s="46" t="s">
        <v>231</v>
      </c>
      <c r="H4" s="46" t="s">
        <v>125</v>
      </c>
    </row>
    <row r="5" spans="1:10" ht="12.75" customHeight="1" x14ac:dyDescent="0.2">
      <c r="A5" s="7"/>
      <c r="B5" s="7"/>
      <c r="C5" s="7"/>
      <c r="D5" s="7"/>
      <c r="E5" s="9" t="s">
        <v>95</v>
      </c>
      <c r="F5" s="10" t="s">
        <v>1</v>
      </c>
      <c r="G5" s="46"/>
      <c r="H5" s="46" t="s">
        <v>133</v>
      </c>
    </row>
    <row r="6" spans="1:10" ht="12.75" customHeight="1" x14ac:dyDescent="0.2">
      <c r="A6" s="11" t="s">
        <v>91</v>
      </c>
      <c r="B6" s="234" t="s">
        <v>225</v>
      </c>
      <c r="C6" s="234"/>
      <c r="D6" s="234"/>
      <c r="E6" s="9" t="s">
        <v>93</v>
      </c>
      <c r="F6" s="91">
        <v>44562</v>
      </c>
      <c r="G6" s="46" t="s">
        <v>232</v>
      </c>
      <c r="H6" s="46" t="s">
        <v>126</v>
      </c>
    </row>
    <row r="7" spans="1:10" ht="12.75" customHeight="1" x14ac:dyDescent="0.2">
      <c r="A7" s="12" t="s">
        <v>148</v>
      </c>
      <c r="B7" s="13"/>
      <c r="C7" s="13"/>
      <c r="D7" s="13"/>
      <c r="E7" s="9"/>
      <c r="F7" s="94"/>
      <c r="G7" s="46"/>
      <c r="H7" s="46" t="s">
        <v>127</v>
      </c>
    </row>
    <row r="8" spans="1:10" ht="12.75" customHeight="1" x14ac:dyDescent="0.2">
      <c r="A8" s="14" t="s">
        <v>101</v>
      </c>
      <c r="B8" s="13"/>
      <c r="C8" s="13"/>
      <c r="D8" s="13"/>
      <c r="E8" s="9" t="s">
        <v>118</v>
      </c>
      <c r="F8" s="94" t="s">
        <v>226</v>
      </c>
      <c r="G8" s="46" t="s">
        <v>230</v>
      </c>
      <c r="H8" s="46" t="s">
        <v>128</v>
      </c>
    </row>
    <row r="9" spans="1:10" ht="12.75" customHeight="1" x14ac:dyDescent="0.2">
      <c r="A9" s="14" t="s">
        <v>102</v>
      </c>
      <c r="B9" s="13"/>
      <c r="C9" s="13"/>
      <c r="D9" s="13"/>
      <c r="E9" s="9" t="s">
        <v>119</v>
      </c>
      <c r="F9" s="90" t="s">
        <v>229</v>
      </c>
      <c r="G9" s="46"/>
      <c r="H9" s="46" t="s">
        <v>129</v>
      </c>
    </row>
    <row r="10" spans="1:10" ht="29.25" customHeight="1" x14ac:dyDescent="0.2">
      <c r="A10" s="14" t="s">
        <v>103</v>
      </c>
      <c r="B10" s="232" t="s">
        <v>227</v>
      </c>
      <c r="C10" s="232"/>
      <c r="D10" s="232"/>
      <c r="E10" s="9" t="s">
        <v>100</v>
      </c>
      <c r="F10" s="90" t="s">
        <v>228</v>
      </c>
      <c r="G10" s="46"/>
      <c r="H10" s="46" t="s">
        <v>134</v>
      </c>
      <c r="J10" s="191" t="s">
        <v>227</v>
      </c>
    </row>
    <row r="11" spans="1:10" x14ac:dyDescent="0.2">
      <c r="A11" s="15" t="s">
        <v>92</v>
      </c>
      <c r="B11" s="235" t="s">
        <v>224</v>
      </c>
      <c r="C11" s="235"/>
      <c r="D11" s="235"/>
      <c r="E11" s="48" t="s">
        <v>120</v>
      </c>
      <c r="F11" s="90" t="s">
        <v>251</v>
      </c>
      <c r="G11" s="46"/>
      <c r="H11" s="46" t="s">
        <v>135</v>
      </c>
    </row>
    <row r="12" spans="1:10" ht="12.75" customHeight="1" x14ac:dyDescent="0.2">
      <c r="A12" s="12" t="s">
        <v>96</v>
      </c>
      <c r="B12" s="16"/>
      <c r="C12" s="17"/>
      <c r="D12" s="18"/>
      <c r="E12" s="9"/>
      <c r="F12" s="52"/>
      <c r="G12" s="46"/>
      <c r="H12" s="46" t="s">
        <v>136</v>
      </c>
    </row>
    <row r="13" spans="1:10" ht="12.75" customHeight="1" thickBot="1" x14ac:dyDescent="0.25">
      <c r="A13" s="12" t="s">
        <v>106</v>
      </c>
      <c r="B13" s="233"/>
      <c r="C13" s="233"/>
      <c r="D13" s="18"/>
      <c r="E13" s="9" t="s">
        <v>94</v>
      </c>
      <c r="F13" s="19">
        <v>383</v>
      </c>
      <c r="G13" s="46"/>
      <c r="H13" s="116" t="s">
        <v>173</v>
      </c>
    </row>
    <row r="14" spans="1:10" ht="18.75" customHeight="1" x14ac:dyDescent="0.2">
      <c r="A14" s="18"/>
      <c r="B14" s="18"/>
      <c r="C14" s="18"/>
      <c r="D14" s="18"/>
      <c r="E14" s="18"/>
      <c r="F14" s="18"/>
      <c r="G14" s="46"/>
      <c r="H14" s="116" t="s">
        <v>174</v>
      </c>
    </row>
    <row r="15" spans="1:10" s="8" customFormat="1" ht="17.100000000000001" customHeight="1" x14ac:dyDescent="0.2">
      <c r="A15" s="216" t="s">
        <v>2</v>
      </c>
      <c r="B15" s="219" t="s">
        <v>97</v>
      </c>
      <c r="C15" s="219" t="s">
        <v>98</v>
      </c>
      <c r="D15" s="219" t="s">
        <v>99</v>
      </c>
      <c r="E15" s="226" t="s">
        <v>105</v>
      </c>
      <c r="F15" s="223" t="s">
        <v>3</v>
      </c>
      <c r="G15" s="46"/>
      <c r="H15" s="46"/>
    </row>
    <row r="16" spans="1:10" s="8" customFormat="1" ht="17.100000000000001" customHeight="1" x14ac:dyDescent="0.2">
      <c r="A16" s="217"/>
      <c r="B16" s="220"/>
      <c r="C16" s="220"/>
      <c r="D16" s="220"/>
      <c r="E16" s="227"/>
      <c r="F16" s="224"/>
      <c r="G16" s="97"/>
      <c r="H16" s="46" t="s">
        <v>130</v>
      </c>
    </row>
    <row r="17" spans="1:8" s="8" customFormat="1" ht="17.100000000000001" customHeight="1" x14ac:dyDescent="0.2">
      <c r="A17" s="218"/>
      <c r="B17" s="221"/>
      <c r="C17" s="221"/>
      <c r="D17" s="221"/>
      <c r="E17" s="228"/>
      <c r="F17" s="225"/>
      <c r="G17" s="97"/>
      <c r="H17" s="46" t="s">
        <v>131</v>
      </c>
    </row>
    <row r="18" spans="1:8" s="8" customFormat="1" ht="12" thickBot="1" x14ac:dyDescent="0.25">
      <c r="A18" s="20">
        <v>1</v>
      </c>
      <c r="B18" s="21">
        <v>2</v>
      </c>
      <c r="C18" s="21">
        <v>3</v>
      </c>
      <c r="D18" s="22">
        <v>4</v>
      </c>
      <c r="E18" s="1" t="s">
        <v>4</v>
      </c>
      <c r="F18" s="49" t="s">
        <v>5</v>
      </c>
      <c r="G18" s="97"/>
      <c r="H18" s="46" t="s">
        <v>132</v>
      </c>
    </row>
    <row r="19" spans="1:8" s="8" customFormat="1" ht="24" x14ac:dyDescent="0.2">
      <c r="A19" s="163" t="s">
        <v>177</v>
      </c>
      <c r="B19" s="23" t="s">
        <v>6</v>
      </c>
      <c r="C19" s="24" t="s">
        <v>7</v>
      </c>
      <c r="D19" s="55">
        <f>D20+D24+D29+D32+D35+D46+D49+D53+D56</f>
        <v>311315980.73000002</v>
      </c>
      <c r="E19" s="55">
        <f>E20+E24+E29+E32+E35+E46+E49+E53+E56</f>
        <v>0</v>
      </c>
      <c r="F19" s="56">
        <f>F20+F24+F29+F32+F35+F46+F49+F53+F56</f>
        <v>311315980.73000002</v>
      </c>
    </row>
    <row r="20" spans="1:8" s="8" customFormat="1" ht="24" x14ac:dyDescent="0.2">
      <c r="A20" s="164" t="s">
        <v>240</v>
      </c>
      <c r="B20" s="25" t="s">
        <v>8</v>
      </c>
      <c r="C20" s="26" t="s">
        <v>9</v>
      </c>
      <c r="D20" s="127">
        <f>SUM(D21:D23)</f>
        <v>67159860.739999995</v>
      </c>
      <c r="E20" s="127">
        <f>SUM(E21:E23)</f>
        <v>0</v>
      </c>
      <c r="F20" s="128">
        <f>SUM(F21:F23)</f>
        <v>67159860.739999995</v>
      </c>
    </row>
    <row r="21" spans="1:8" s="8" customFormat="1" ht="11.25" x14ac:dyDescent="0.2">
      <c r="A21" s="165" t="s">
        <v>323</v>
      </c>
      <c r="B21" s="141" t="s">
        <v>8</v>
      </c>
      <c r="C21" s="126" t="s">
        <v>322</v>
      </c>
      <c r="D21" s="57">
        <v>66731264.859999999</v>
      </c>
      <c r="E21" s="152"/>
      <c r="F21" s="59">
        <f>D21+E21</f>
        <v>66731264.859999999</v>
      </c>
    </row>
    <row r="22" spans="1:8" s="8" customFormat="1" ht="11.25" x14ac:dyDescent="0.2">
      <c r="A22" s="165" t="s">
        <v>325</v>
      </c>
      <c r="B22" s="141" t="s">
        <v>8</v>
      </c>
      <c r="C22" s="126" t="s">
        <v>324</v>
      </c>
      <c r="D22" s="57">
        <v>428595.88</v>
      </c>
      <c r="E22" s="152"/>
      <c r="F22" s="59">
        <f>D22+E22</f>
        <v>428595.88</v>
      </c>
    </row>
    <row r="23" spans="1:8" s="8" customFormat="1" ht="12" hidden="1" customHeight="1" x14ac:dyDescent="0.2">
      <c r="A23" s="166"/>
      <c r="B23" s="125"/>
      <c r="C23" s="126"/>
      <c r="D23" s="57"/>
      <c r="E23" s="58"/>
      <c r="F23" s="59"/>
    </row>
    <row r="24" spans="1:8" s="8" customFormat="1" ht="24" x14ac:dyDescent="0.2">
      <c r="A24" s="164" t="s">
        <v>235</v>
      </c>
      <c r="B24" s="25" t="s">
        <v>10</v>
      </c>
      <c r="C24" s="26" t="s">
        <v>11</v>
      </c>
      <c r="D24" s="127">
        <f>SUM(D25:D28)</f>
        <v>4431771.46</v>
      </c>
      <c r="E24" s="127">
        <f>SUM(E25:E28)</f>
        <v>0</v>
      </c>
      <c r="F24" s="128">
        <f>SUM(F25:F28)</f>
        <v>4431771.46</v>
      </c>
    </row>
    <row r="25" spans="1:8" s="8" customFormat="1" ht="11.25" x14ac:dyDescent="0.2">
      <c r="A25" s="165" t="s">
        <v>316</v>
      </c>
      <c r="B25" s="141" t="s">
        <v>10</v>
      </c>
      <c r="C25" s="126" t="s">
        <v>317</v>
      </c>
      <c r="D25" s="57">
        <v>3942233.52</v>
      </c>
      <c r="E25" s="152"/>
      <c r="F25" s="59">
        <f>D25+E25</f>
        <v>3942233.52</v>
      </c>
    </row>
    <row r="26" spans="1:8" s="8" customFormat="1" ht="11.25" x14ac:dyDescent="0.2">
      <c r="A26" s="165" t="s">
        <v>318</v>
      </c>
      <c r="B26" s="141" t="s">
        <v>10</v>
      </c>
      <c r="C26" s="126" t="s">
        <v>319</v>
      </c>
      <c r="D26" s="57">
        <v>29740.76</v>
      </c>
      <c r="E26" s="152"/>
      <c r="F26" s="59">
        <f>D26+E26</f>
        <v>29740.76</v>
      </c>
    </row>
    <row r="27" spans="1:8" s="8" customFormat="1" ht="11.25" x14ac:dyDescent="0.2">
      <c r="A27" s="165" t="s">
        <v>320</v>
      </c>
      <c r="B27" s="141" t="s">
        <v>10</v>
      </c>
      <c r="C27" s="126" t="s">
        <v>321</v>
      </c>
      <c r="D27" s="57">
        <v>459797.18</v>
      </c>
      <c r="E27" s="152"/>
      <c r="F27" s="59">
        <f>D27+E27</f>
        <v>459797.18</v>
      </c>
    </row>
    <row r="28" spans="1:8" s="8" customFormat="1" ht="12" hidden="1" x14ac:dyDescent="0.2">
      <c r="A28" s="166"/>
      <c r="B28" s="125"/>
      <c r="C28" s="126"/>
      <c r="D28" s="57"/>
      <c r="E28" s="58"/>
      <c r="F28" s="59"/>
    </row>
    <row r="29" spans="1:8" s="8" customFormat="1" ht="36" x14ac:dyDescent="0.2">
      <c r="A29" s="164" t="s">
        <v>236</v>
      </c>
      <c r="B29" s="25" t="s">
        <v>12</v>
      </c>
      <c r="C29" s="26" t="s">
        <v>13</v>
      </c>
      <c r="D29" s="127">
        <f>SUM(D30:D31)</f>
        <v>0</v>
      </c>
      <c r="E29" s="127">
        <f>SUM(E30:E31)</f>
        <v>0</v>
      </c>
      <c r="F29" s="128">
        <f>SUM(F30:F31)</f>
        <v>0</v>
      </c>
    </row>
    <row r="30" spans="1:8" s="8" customFormat="1" ht="11.25" x14ac:dyDescent="0.2">
      <c r="A30" s="206"/>
      <c r="B30" s="193"/>
      <c r="C30" s="194"/>
      <c r="D30" s="201"/>
      <c r="E30" s="202"/>
      <c r="F30" s="196">
        <f>D30+E30</f>
        <v>0</v>
      </c>
      <c r="G30" s="197"/>
      <c r="H30" s="197"/>
    </row>
    <row r="31" spans="1:8" s="8" customFormat="1" ht="12" hidden="1" x14ac:dyDescent="0.2">
      <c r="A31" s="166"/>
      <c r="B31" s="125"/>
      <c r="C31" s="126"/>
      <c r="D31" s="57"/>
      <c r="E31" s="58"/>
      <c r="F31" s="59"/>
    </row>
    <row r="32" spans="1:8" s="8" customFormat="1" ht="24" x14ac:dyDescent="0.2">
      <c r="A32" s="164" t="s">
        <v>237</v>
      </c>
      <c r="B32" s="25" t="s">
        <v>14</v>
      </c>
      <c r="C32" s="26" t="s">
        <v>15</v>
      </c>
      <c r="D32" s="127">
        <f>SUM(D33:D34)</f>
        <v>783888.32</v>
      </c>
      <c r="E32" s="127">
        <f>SUM(E33:E34)</f>
        <v>0</v>
      </c>
      <c r="F32" s="128">
        <f>SUM(F33:F34)</f>
        <v>783888.32</v>
      </c>
    </row>
    <row r="33" spans="1:8" s="8" customFormat="1" ht="11.25" x14ac:dyDescent="0.2">
      <c r="A33" s="165" t="s">
        <v>315</v>
      </c>
      <c r="B33" s="141" t="s">
        <v>14</v>
      </c>
      <c r="C33" s="126" t="s">
        <v>314</v>
      </c>
      <c r="D33" s="57">
        <v>783888.32</v>
      </c>
      <c r="E33" s="152"/>
      <c r="F33" s="59">
        <f>D33+E33</f>
        <v>783888.32</v>
      </c>
    </row>
    <row r="34" spans="1:8" s="8" customFormat="1" ht="12" hidden="1" x14ac:dyDescent="0.2">
      <c r="A34" s="166"/>
      <c r="B34" s="125"/>
      <c r="C34" s="126"/>
      <c r="D34" s="57"/>
      <c r="E34" s="58"/>
      <c r="F34" s="59"/>
    </row>
    <row r="35" spans="1:8" s="8" customFormat="1" ht="24" x14ac:dyDescent="0.2">
      <c r="A35" s="164" t="s">
        <v>238</v>
      </c>
      <c r="B35" s="25" t="s">
        <v>16</v>
      </c>
      <c r="C35" s="26" t="s">
        <v>17</v>
      </c>
      <c r="D35" s="60">
        <f>SUM(D36:D39)</f>
        <v>194538726.50999999</v>
      </c>
      <c r="E35" s="60">
        <f>SUM(E36:E39)</f>
        <v>0</v>
      </c>
      <c r="F35" s="61">
        <f>SUM(F36:F39)</f>
        <v>194538726.50999999</v>
      </c>
    </row>
    <row r="36" spans="1:8" s="8" customFormat="1" ht="22.5" x14ac:dyDescent="0.2">
      <c r="A36" s="165" t="s">
        <v>308</v>
      </c>
      <c r="B36" s="161" t="s">
        <v>16</v>
      </c>
      <c r="C36" s="130" t="s">
        <v>309</v>
      </c>
      <c r="D36" s="111">
        <v>194515726.50999999</v>
      </c>
      <c r="E36" s="153"/>
      <c r="F36" s="93">
        <f>D36+E36</f>
        <v>194515726.50999999</v>
      </c>
    </row>
    <row r="37" spans="1:8" s="8" customFormat="1" ht="33.75" x14ac:dyDescent="0.2">
      <c r="A37" s="165" t="s">
        <v>310</v>
      </c>
      <c r="B37" s="161" t="s">
        <v>16</v>
      </c>
      <c r="C37" s="130" t="s">
        <v>311</v>
      </c>
      <c r="D37" s="111">
        <v>3000</v>
      </c>
      <c r="E37" s="153"/>
      <c r="F37" s="93">
        <f>D37+E37</f>
        <v>3000</v>
      </c>
    </row>
    <row r="38" spans="1:8" s="8" customFormat="1" ht="33.75" x14ac:dyDescent="0.2">
      <c r="A38" s="165" t="s">
        <v>312</v>
      </c>
      <c r="B38" s="161" t="s">
        <v>16</v>
      </c>
      <c r="C38" s="130" t="s">
        <v>313</v>
      </c>
      <c r="D38" s="111">
        <v>20000</v>
      </c>
      <c r="E38" s="153"/>
      <c r="F38" s="93">
        <f>D38+E38</f>
        <v>20000</v>
      </c>
    </row>
    <row r="39" spans="1:8" s="8" customFormat="1" ht="0.75" customHeight="1" thickBot="1" x14ac:dyDescent="0.25">
      <c r="A39" s="124"/>
      <c r="B39" s="135"/>
      <c r="C39" s="136"/>
      <c r="D39" s="63"/>
      <c r="E39" s="137"/>
      <c r="F39" s="64"/>
    </row>
    <row r="40" spans="1:8" s="8" customFormat="1" ht="12.75" x14ac:dyDescent="0.2">
      <c r="A40" s="32"/>
      <c r="B40" s="33"/>
      <c r="C40" s="34"/>
      <c r="D40" s="35"/>
      <c r="E40" s="35"/>
      <c r="F40" s="35"/>
      <c r="H40" s="117" t="s">
        <v>175</v>
      </c>
    </row>
    <row r="41" spans="1:8" s="8" customFormat="1" ht="14.1" customHeight="1" x14ac:dyDescent="0.2">
      <c r="A41" s="36"/>
      <c r="B41" s="37"/>
      <c r="C41" s="37"/>
      <c r="D41" s="38"/>
      <c r="E41" s="230" t="s">
        <v>21</v>
      </c>
      <c r="F41" s="230"/>
      <c r="H41" s="117" t="s">
        <v>176</v>
      </c>
    </row>
    <row r="42" spans="1:8" s="8" customFormat="1" ht="17.100000000000001" customHeight="1" x14ac:dyDescent="0.2">
      <c r="A42" s="216" t="s">
        <v>2</v>
      </c>
      <c r="B42" s="219" t="s">
        <v>97</v>
      </c>
      <c r="C42" s="219" t="s">
        <v>98</v>
      </c>
      <c r="D42" s="219" t="s">
        <v>99</v>
      </c>
      <c r="E42" s="226" t="s">
        <v>105</v>
      </c>
      <c r="F42" s="223" t="s">
        <v>3</v>
      </c>
    </row>
    <row r="43" spans="1:8" s="8" customFormat="1" ht="17.100000000000001" customHeight="1" x14ac:dyDescent="0.2">
      <c r="A43" s="217"/>
      <c r="B43" s="220"/>
      <c r="C43" s="220"/>
      <c r="D43" s="220"/>
      <c r="E43" s="227"/>
      <c r="F43" s="224"/>
    </row>
    <row r="44" spans="1:8" s="8" customFormat="1" ht="17.100000000000001" customHeight="1" x14ac:dyDescent="0.2">
      <c r="A44" s="218"/>
      <c r="B44" s="221"/>
      <c r="C44" s="221"/>
      <c r="D44" s="221"/>
      <c r="E44" s="228"/>
      <c r="F44" s="225"/>
    </row>
    <row r="45" spans="1:8" s="8" customFormat="1" ht="12" thickBot="1" x14ac:dyDescent="0.25">
      <c r="A45" s="20">
        <v>1</v>
      </c>
      <c r="B45" s="21">
        <v>2</v>
      </c>
      <c r="C45" s="21">
        <v>3</v>
      </c>
      <c r="D45" s="22">
        <v>4</v>
      </c>
      <c r="E45" s="1" t="s">
        <v>4</v>
      </c>
      <c r="F45" s="1" t="s">
        <v>5</v>
      </c>
    </row>
    <row r="46" spans="1:8" s="8" customFormat="1" ht="36" x14ac:dyDescent="0.2">
      <c r="A46" s="167" t="s">
        <v>253</v>
      </c>
      <c r="B46" s="122" t="s">
        <v>178</v>
      </c>
      <c r="C46" s="123" t="s">
        <v>18</v>
      </c>
      <c r="D46" s="68">
        <f>SUM(D47:D48)</f>
        <v>0</v>
      </c>
      <c r="E46" s="68">
        <f>SUM(E47:E48)</f>
        <v>0</v>
      </c>
      <c r="F46" s="69">
        <f>SUM(F47:F48)</f>
        <v>0</v>
      </c>
    </row>
    <row r="47" spans="1:8" s="8" customFormat="1" ht="11.25" x14ac:dyDescent="0.2">
      <c r="A47" s="204"/>
      <c r="B47" s="193"/>
      <c r="C47" s="205"/>
      <c r="D47" s="201"/>
      <c r="E47" s="202"/>
      <c r="F47" s="203">
        <f>D47+E47</f>
        <v>0</v>
      </c>
      <c r="G47" s="197"/>
      <c r="H47" s="197"/>
    </row>
    <row r="48" spans="1:8" s="8" customFormat="1" ht="12" hidden="1" x14ac:dyDescent="0.2">
      <c r="A48" s="169"/>
      <c r="B48" s="129"/>
      <c r="C48" s="130"/>
      <c r="D48" s="57"/>
      <c r="E48" s="57"/>
      <c r="F48" s="75"/>
    </row>
    <row r="49" spans="1:8" s="8" customFormat="1" ht="24" x14ac:dyDescent="0.2">
      <c r="A49" s="167" t="s">
        <v>239</v>
      </c>
      <c r="B49" s="28" t="s">
        <v>179</v>
      </c>
      <c r="C49" s="43" t="s">
        <v>19</v>
      </c>
      <c r="D49" s="60">
        <f>SUM(D50:D52)</f>
        <v>13771663.32</v>
      </c>
      <c r="E49" s="60">
        <f>SUM(E50:E52)</f>
        <v>0</v>
      </c>
      <c r="F49" s="61">
        <f>SUM(F50:F52)</f>
        <v>13771663.32</v>
      </c>
    </row>
    <row r="50" spans="1:8" s="8" customFormat="1" ht="11.25" x14ac:dyDescent="0.2">
      <c r="A50" s="168" t="s">
        <v>304</v>
      </c>
      <c r="B50" s="141" t="s">
        <v>179</v>
      </c>
      <c r="C50" s="138" t="s">
        <v>305</v>
      </c>
      <c r="D50" s="57">
        <v>13862160.34</v>
      </c>
      <c r="E50" s="152"/>
      <c r="F50" s="75">
        <f>D50+E50</f>
        <v>13862160.34</v>
      </c>
    </row>
    <row r="51" spans="1:8" s="8" customFormat="1" ht="11.25" x14ac:dyDescent="0.2">
      <c r="A51" s="168" t="s">
        <v>307</v>
      </c>
      <c r="B51" s="141" t="s">
        <v>179</v>
      </c>
      <c r="C51" s="138" t="s">
        <v>306</v>
      </c>
      <c r="D51" s="57">
        <v>-90497.02</v>
      </c>
      <c r="E51" s="152"/>
      <c r="F51" s="75">
        <f>D51+E51</f>
        <v>-90497.02</v>
      </c>
    </row>
    <row r="52" spans="1:8" s="8" customFormat="1" ht="12" hidden="1" x14ac:dyDescent="0.2">
      <c r="A52" s="169"/>
      <c r="B52" s="125"/>
      <c r="C52" s="138"/>
      <c r="D52" s="57"/>
      <c r="E52" s="57"/>
      <c r="F52" s="75"/>
    </row>
    <row r="53" spans="1:8" s="8" customFormat="1" ht="24" x14ac:dyDescent="0.2">
      <c r="A53" s="167" t="s">
        <v>241</v>
      </c>
      <c r="B53" s="25" t="s">
        <v>7</v>
      </c>
      <c r="C53" s="41" t="s">
        <v>20</v>
      </c>
      <c r="D53" s="127">
        <f>SUM(D54:D55)</f>
        <v>0</v>
      </c>
      <c r="E53" s="127">
        <f>SUM(E54:E55)</f>
        <v>0</v>
      </c>
      <c r="F53" s="128">
        <f>SUM(F54:F55)</f>
        <v>0</v>
      </c>
    </row>
    <row r="54" spans="1:8" s="8" customFormat="1" ht="11.25" x14ac:dyDescent="0.2">
      <c r="A54" s="198"/>
      <c r="B54" s="199"/>
      <c r="C54" s="200"/>
      <c r="D54" s="201"/>
      <c r="E54" s="202"/>
      <c r="F54" s="203">
        <f>D54+E54</f>
        <v>0</v>
      </c>
      <c r="G54" s="197"/>
      <c r="H54" s="197"/>
    </row>
    <row r="55" spans="1:8" s="8" customFormat="1" ht="12" hidden="1" x14ac:dyDescent="0.2">
      <c r="A55" s="171"/>
      <c r="B55" s="131"/>
      <c r="C55" s="132"/>
      <c r="D55" s="57"/>
      <c r="E55" s="57"/>
      <c r="F55" s="75"/>
    </row>
    <row r="56" spans="1:8" s="8" customFormat="1" ht="36" x14ac:dyDescent="0.2">
      <c r="A56" s="167" t="s">
        <v>242</v>
      </c>
      <c r="B56" s="28" t="s">
        <v>9</v>
      </c>
      <c r="C56" s="43" t="s">
        <v>25</v>
      </c>
      <c r="D56" s="127">
        <f>SUM(D57:D60)</f>
        <v>30630070.379999999</v>
      </c>
      <c r="E56" s="127">
        <f>SUM(E57:E60)</f>
        <v>0</v>
      </c>
      <c r="F56" s="128">
        <f>SUM(F57:F60)</f>
        <v>30630070.379999999</v>
      </c>
    </row>
    <row r="57" spans="1:8" s="8" customFormat="1" ht="33.75" x14ac:dyDescent="0.2">
      <c r="A57" s="170" t="s">
        <v>299</v>
      </c>
      <c r="B57" s="141" t="s">
        <v>9</v>
      </c>
      <c r="C57" s="139" t="s">
        <v>298</v>
      </c>
      <c r="D57" s="57">
        <v>109775.87</v>
      </c>
      <c r="E57" s="152"/>
      <c r="F57" s="75">
        <f>D57+E57</f>
        <v>109775.87</v>
      </c>
    </row>
    <row r="58" spans="1:8" s="8" customFormat="1" ht="33.75" x14ac:dyDescent="0.2">
      <c r="A58" s="170" t="s">
        <v>301</v>
      </c>
      <c r="B58" s="141" t="s">
        <v>9</v>
      </c>
      <c r="C58" s="139" t="s">
        <v>300</v>
      </c>
      <c r="D58" s="57">
        <v>4892532.28</v>
      </c>
      <c r="E58" s="152"/>
      <c r="F58" s="75">
        <f>D58+E58</f>
        <v>4892532.28</v>
      </c>
    </row>
    <row r="59" spans="1:8" s="8" customFormat="1" ht="11.25" x14ac:dyDescent="0.2">
      <c r="A59" s="170" t="s">
        <v>302</v>
      </c>
      <c r="B59" s="141" t="s">
        <v>9</v>
      </c>
      <c r="C59" s="139" t="s">
        <v>303</v>
      </c>
      <c r="D59" s="57">
        <v>25627762.23</v>
      </c>
      <c r="E59" s="152"/>
      <c r="F59" s="75">
        <f>D59+E59</f>
        <v>25627762.23</v>
      </c>
    </row>
    <row r="60" spans="1:8" s="8" customFormat="1" ht="11.25" hidden="1" x14ac:dyDescent="0.2">
      <c r="A60" s="172"/>
      <c r="B60" s="141"/>
      <c r="C60" s="133"/>
      <c r="D60" s="57"/>
      <c r="E60" s="134"/>
      <c r="F60" s="75"/>
    </row>
    <row r="61" spans="1:8" s="8" customFormat="1" ht="24" x14ac:dyDescent="0.2">
      <c r="A61" s="163" t="s">
        <v>180</v>
      </c>
      <c r="B61" s="25" t="s">
        <v>17</v>
      </c>
      <c r="C61" s="41" t="s">
        <v>22</v>
      </c>
      <c r="D61" s="140">
        <f>D62+D67+D74+D77+D81+D84+D95+D99+D102</f>
        <v>282574759.76999998</v>
      </c>
      <c r="E61" s="140">
        <f>E62+E67+E74+E77+E81+E84+E95+E99+E102</f>
        <v>0</v>
      </c>
      <c r="F61" s="95">
        <f>F62+F67+F74+F77+F81+F84+F95+F99+F102</f>
        <v>282574759.76999998</v>
      </c>
    </row>
    <row r="62" spans="1:8" s="8" customFormat="1" ht="24" x14ac:dyDescent="0.2">
      <c r="A62" s="164" t="s">
        <v>243</v>
      </c>
      <c r="B62" s="25" t="s">
        <v>18</v>
      </c>
      <c r="C62" s="26" t="s">
        <v>23</v>
      </c>
      <c r="D62" s="60">
        <f>SUM(D63:D66)</f>
        <v>37600803.280000001</v>
      </c>
      <c r="E62" s="60">
        <f>SUM(E63:E66)</f>
        <v>0</v>
      </c>
      <c r="F62" s="61">
        <f>SUM(F63:F66)</f>
        <v>37600803.280000001</v>
      </c>
    </row>
    <row r="63" spans="1:8" s="8" customFormat="1" ht="11.25" x14ac:dyDescent="0.2">
      <c r="A63" s="173" t="s">
        <v>293</v>
      </c>
      <c r="B63" s="141" t="s">
        <v>18</v>
      </c>
      <c r="C63" s="138" t="s">
        <v>292</v>
      </c>
      <c r="D63" s="57">
        <v>27972287.77</v>
      </c>
      <c r="E63" s="152"/>
      <c r="F63" s="66">
        <f>D63+E63</f>
        <v>27972287.77</v>
      </c>
    </row>
    <row r="64" spans="1:8" s="8" customFormat="1" ht="11.25" x14ac:dyDescent="0.2">
      <c r="A64" s="173" t="s">
        <v>295</v>
      </c>
      <c r="B64" s="141" t="s">
        <v>18</v>
      </c>
      <c r="C64" s="138" t="s">
        <v>294</v>
      </c>
      <c r="D64" s="57">
        <v>1323300</v>
      </c>
      <c r="E64" s="152"/>
      <c r="F64" s="66">
        <f>D64+E64</f>
        <v>1323300</v>
      </c>
    </row>
    <row r="65" spans="1:6" s="8" customFormat="1" ht="11.25" x14ac:dyDescent="0.2">
      <c r="A65" s="173" t="s">
        <v>296</v>
      </c>
      <c r="B65" s="141" t="s">
        <v>18</v>
      </c>
      <c r="C65" s="138" t="s">
        <v>297</v>
      </c>
      <c r="D65" s="57">
        <v>8305215.5099999998</v>
      </c>
      <c r="E65" s="152"/>
      <c r="F65" s="66">
        <f>D65+E65</f>
        <v>8305215.5099999998</v>
      </c>
    </row>
    <row r="66" spans="1:6" s="8" customFormat="1" ht="12" hidden="1" customHeight="1" x14ac:dyDescent="0.2">
      <c r="A66" s="165"/>
      <c r="B66" s="141"/>
      <c r="C66" s="133"/>
      <c r="D66" s="57"/>
      <c r="E66" s="134"/>
      <c r="F66" s="66"/>
    </row>
    <row r="67" spans="1:6" s="8" customFormat="1" ht="24" x14ac:dyDescent="0.2">
      <c r="A67" s="164" t="s">
        <v>244</v>
      </c>
      <c r="B67" s="25" t="s">
        <v>19</v>
      </c>
      <c r="C67" s="26" t="s">
        <v>24</v>
      </c>
      <c r="D67" s="60">
        <f>SUM(D68:D73)</f>
        <v>58183445.460000001</v>
      </c>
      <c r="E67" s="60">
        <f>SUM(E68:E73)</f>
        <v>0</v>
      </c>
      <c r="F67" s="61">
        <f>SUM(F68:F73)</f>
        <v>58183445.460000001</v>
      </c>
    </row>
    <row r="68" spans="1:6" s="8" customFormat="1" ht="11.25" x14ac:dyDescent="0.2">
      <c r="A68" s="165" t="s">
        <v>283</v>
      </c>
      <c r="B68" s="162" t="s">
        <v>19</v>
      </c>
      <c r="C68" s="126" t="s">
        <v>282</v>
      </c>
      <c r="D68" s="62">
        <v>492396.31</v>
      </c>
      <c r="E68" s="154"/>
      <c r="F68" s="66">
        <f>D68+E68</f>
        <v>492396.31</v>
      </c>
    </row>
    <row r="69" spans="1:6" s="8" customFormat="1" ht="11.25" x14ac:dyDescent="0.2">
      <c r="A69" s="165" t="s">
        <v>284</v>
      </c>
      <c r="B69" s="162" t="s">
        <v>19</v>
      </c>
      <c r="C69" s="126" t="s">
        <v>285</v>
      </c>
      <c r="D69" s="62">
        <v>233418.02</v>
      </c>
      <c r="E69" s="154"/>
      <c r="F69" s="66">
        <f>D69+E69</f>
        <v>233418.02</v>
      </c>
    </row>
    <row r="70" spans="1:6" s="8" customFormat="1" ht="11.25" x14ac:dyDescent="0.2">
      <c r="A70" s="165" t="s">
        <v>287</v>
      </c>
      <c r="B70" s="162" t="s">
        <v>19</v>
      </c>
      <c r="C70" s="126" t="s">
        <v>286</v>
      </c>
      <c r="D70" s="62">
        <v>2304711.9700000002</v>
      </c>
      <c r="E70" s="154"/>
      <c r="F70" s="66">
        <f>D70+E70</f>
        <v>2304711.9700000002</v>
      </c>
    </row>
    <row r="71" spans="1:6" s="8" customFormat="1" ht="11.25" x14ac:dyDescent="0.2">
      <c r="A71" s="165" t="s">
        <v>288</v>
      </c>
      <c r="B71" s="162" t="s">
        <v>19</v>
      </c>
      <c r="C71" s="126" t="s">
        <v>289</v>
      </c>
      <c r="D71" s="62">
        <v>39598612.409999996</v>
      </c>
      <c r="E71" s="154"/>
      <c r="F71" s="66">
        <f>D71+E71</f>
        <v>39598612.409999996</v>
      </c>
    </row>
    <row r="72" spans="1:6" s="8" customFormat="1" ht="11.25" x14ac:dyDescent="0.2">
      <c r="A72" s="165" t="s">
        <v>290</v>
      </c>
      <c r="B72" s="162" t="s">
        <v>19</v>
      </c>
      <c r="C72" s="126" t="s">
        <v>291</v>
      </c>
      <c r="D72" s="62">
        <v>15554306.75</v>
      </c>
      <c r="E72" s="154"/>
      <c r="F72" s="66">
        <f>D72+E72</f>
        <v>15554306.75</v>
      </c>
    </row>
    <row r="73" spans="1:6" s="8" customFormat="1" ht="12" hidden="1" customHeight="1" x14ac:dyDescent="0.2">
      <c r="A73" s="165"/>
      <c r="B73" s="25"/>
      <c r="C73" s="26"/>
      <c r="D73" s="57"/>
      <c r="E73" s="57"/>
      <c r="F73" s="66"/>
    </row>
    <row r="74" spans="1:6" s="8" customFormat="1" ht="24" x14ac:dyDescent="0.2">
      <c r="A74" s="174" t="s">
        <v>245</v>
      </c>
      <c r="B74" s="28" t="s">
        <v>25</v>
      </c>
      <c r="C74" s="29" t="s">
        <v>26</v>
      </c>
      <c r="D74" s="60">
        <f>SUM(D75:D76)</f>
        <v>30823.5</v>
      </c>
      <c r="E74" s="60">
        <f>SUM(E75:E76)</f>
        <v>0</v>
      </c>
      <c r="F74" s="61">
        <f>SUM(F75:F76)</f>
        <v>30823.5</v>
      </c>
    </row>
    <row r="75" spans="1:6" s="8" customFormat="1" ht="11.25" x14ac:dyDescent="0.2">
      <c r="A75" s="173" t="s">
        <v>280</v>
      </c>
      <c r="B75" s="141" t="s">
        <v>25</v>
      </c>
      <c r="C75" s="138" t="s">
        <v>281</v>
      </c>
      <c r="D75" s="62">
        <v>30823.5</v>
      </c>
      <c r="E75" s="155"/>
      <c r="F75" s="66">
        <f>D75+E75</f>
        <v>30823.5</v>
      </c>
    </row>
    <row r="76" spans="1:6" s="8" customFormat="1" ht="12" hidden="1" customHeight="1" x14ac:dyDescent="0.2">
      <c r="A76" s="165"/>
      <c r="B76" s="25"/>
      <c r="C76" s="41"/>
      <c r="D76" s="57"/>
      <c r="E76" s="57"/>
      <c r="F76" s="66"/>
    </row>
    <row r="77" spans="1:6" s="8" customFormat="1" ht="36" x14ac:dyDescent="0.2">
      <c r="A77" s="164" t="s">
        <v>250</v>
      </c>
      <c r="B77" s="27" t="s">
        <v>23</v>
      </c>
      <c r="C77" s="26" t="s">
        <v>27</v>
      </c>
      <c r="D77" s="67">
        <f>SUM(D78:D80)</f>
        <v>140551846.47999999</v>
      </c>
      <c r="E77" s="67">
        <f>SUM(E78:E80)</f>
        <v>0</v>
      </c>
      <c r="F77" s="70">
        <f>SUM(F78:F80)</f>
        <v>140551846.47999999</v>
      </c>
    </row>
    <row r="78" spans="1:6" s="8" customFormat="1" ht="22.5" x14ac:dyDescent="0.2">
      <c r="A78" s="173" t="s">
        <v>276</v>
      </c>
      <c r="B78" s="162" t="s">
        <v>23</v>
      </c>
      <c r="C78" s="126" t="s">
        <v>277</v>
      </c>
      <c r="D78" s="62">
        <v>140324946.47999999</v>
      </c>
      <c r="E78" s="154"/>
      <c r="F78" s="66">
        <f>D78+E78</f>
        <v>140324946.47999999</v>
      </c>
    </row>
    <row r="79" spans="1:6" s="8" customFormat="1" ht="33.75" x14ac:dyDescent="0.2">
      <c r="A79" s="173" t="s">
        <v>278</v>
      </c>
      <c r="B79" s="162" t="s">
        <v>23</v>
      </c>
      <c r="C79" s="126" t="s">
        <v>279</v>
      </c>
      <c r="D79" s="62">
        <v>226900</v>
      </c>
      <c r="E79" s="154"/>
      <c r="F79" s="66">
        <f>D79+E79</f>
        <v>226900</v>
      </c>
    </row>
    <row r="80" spans="1:6" s="8" customFormat="1" ht="11.25" hidden="1" x14ac:dyDescent="0.2">
      <c r="A80" s="165"/>
      <c r="B80" s="141"/>
      <c r="C80" s="142"/>
      <c r="D80" s="57"/>
      <c r="E80" s="57"/>
      <c r="F80" s="96"/>
    </row>
    <row r="81" spans="1:6" s="8" customFormat="1" ht="24" x14ac:dyDescent="0.2">
      <c r="A81" s="164" t="s">
        <v>248</v>
      </c>
      <c r="B81" s="27" t="s">
        <v>26</v>
      </c>
      <c r="C81" s="26" t="s">
        <v>28</v>
      </c>
      <c r="D81" s="67">
        <f>SUM(D82:D83)</f>
        <v>23623493.949999999</v>
      </c>
      <c r="E81" s="67">
        <f>SUM(E82:E83)</f>
        <v>0</v>
      </c>
      <c r="F81" s="70">
        <f>SUM(F82:F83)</f>
        <v>23623493.949999999</v>
      </c>
    </row>
    <row r="82" spans="1:6" s="8" customFormat="1" ht="22.5" x14ac:dyDescent="0.2">
      <c r="A82" s="165" t="s">
        <v>274</v>
      </c>
      <c r="B82" s="162" t="s">
        <v>26</v>
      </c>
      <c r="C82" s="126" t="s">
        <v>275</v>
      </c>
      <c r="D82" s="62">
        <v>23623493.949999999</v>
      </c>
      <c r="E82" s="154"/>
      <c r="F82" s="66">
        <f>D82+E82</f>
        <v>23623493.949999999</v>
      </c>
    </row>
    <row r="83" spans="1:6" s="8" customFormat="1" ht="11.25" hidden="1" x14ac:dyDescent="0.2">
      <c r="A83" s="175"/>
      <c r="B83" s="25"/>
      <c r="C83" s="41"/>
      <c r="D83" s="57"/>
      <c r="E83" s="57"/>
      <c r="F83" s="96"/>
    </row>
    <row r="84" spans="1:6" s="8" customFormat="1" ht="24" x14ac:dyDescent="0.2">
      <c r="A84" s="164" t="s">
        <v>249</v>
      </c>
      <c r="B84" s="25" t="s">
        <v>27</v>
      </c>
      <c r="C84" s="41" t="s">
        <v>29</v>
      </c>
      <c r="D84" s="60">
        <f>SUM(D85:D88)</f>
        <v>8670895.4100000001</v>
      </c>
      <c r="E84" s="60">
        <f>SUM(E85:E88)</f>
        <v>0</v>
      </c>
      <c r="F84" s="61">
        <f>SUM(F85:F88)</f>
        <v>8670895.4100000001</v>
      </c>
    </row>
    <row r="85" spans="1:6" s="8" customFormat="1" ht="11.25" x14ac:dyDescent="0.2">
      <c r="A85" s="173" t="s">
        <v>269</v>
      </c>
      <c r="B85" s="141" t="s">
        <v>27</v>
      </c>
      <c r="C85" s="139" t="s">
        <v>268</v>
      </c>
      <c r="D85" s="57">
        <v>5958804.2000000002</v>
      </c>
      <c r="E85" s="152"/>
      <c r="F85" s="96">
        <f>D85+E85</f>
        <v>5958804.2000000002</v>
      </c>
    </row>
    <row r="86" spans="1:6" s="8" customFormat="1" ht="22.5" x14ac:dyDescent="0.2">
      <c r="A86" s="173" t="s">
        <v>271</v>
      </c>
      <c r="B86" s="141" t="s">
        <v>27</v>
      </c>
      <c r="C86" s="139" t="s">
        <v>270</v>
      </c>
      <c r="D86" s="57">
        <v>2595347.86</v>
      </c>
      <c r="E86" s="152"/>
      <c r="F86" s="96">
        <f>D86+E86</f>
        <v>2595347.86</v>
      </c>
    </row>
    <row r="87" spans="1:6" s="8" customFormat="1" ht="22.5" x14ac:dyDescent="0.2">
      <c r="A87" s="173" t="s">
        <v>272</v>
      </c>
      <c r="B87" s="141" t="s">
        <v>27</v>
      </c>
      <c r="C87" s="139" t="s">
        <v>273</v>
      </c>
      <c r="D87" s="57">
        <v>116743.35</v>
      </c>
      <c r="E87" s="152"/>
      <c r="F87" s="96">
        <f>D87+E87</f>
        <v>116743.35</v>
      </c>
    </row>
    <row r="88" spans="1:6" s="8" customFormat="1" ht="0.75" customHeight="1" thickBot="1" x14ac:dyDescent="0.25">
      <c r="A88" s="143"/>
      <c r="B88" s="135"/>
      <c r="C88" s="136"/>
      <c r="D88" s="63"/>
      <c r="E88" s="63"/>
      <c r="F88" s="115"/>
    </row>
    <row r="89" spans="1:6" s="8" customFormat="1" ht="11.25" x14ac:dyDescent="0.2"/>
    <row r="90" spans="1:6" s="8" customFormat="1" ht="12.75" x14ac:dyDescent="0.2">
      <c r="E90" s="230" t="s">
        <v>30</v>
      </c>
      <c r="F90" s="230"/>
    </row>
    <row r="91" spans="1:6" s="8" customFormat="1" ht="11.25" x14ac:dyDescent="0.2">
      <c r="A91" s="216" t="s">
        <v>2</v>
      </c>
      <c r="B91" s="219" t="s">
        <v>97</v>
      </c>
      <c r="C91" s="219" t="s">
        <v>98</v>
      </c>
      <c r="D91" s="219" t="s">
        <v>99</v>
      </c>
      <c r="E91" s="226" t="s">
        <v>105</v>
      </c>
      <c r="F91" s="223" t="s">
        <v>3</v>
      </c>
    </row>
    <row r="92" spans="1:6" s="8" customFormat="1" ht="11.25" x14ac:dyDescent="0.2">
      <c r="A92" s="217"/>
      <c r="B92" s="220"/>
      <c r="C92" s="220"/>
      <c r="D92" s="220"/>
      <c r="E92" s="227"/>
      <c r="F92" s="224"/>
    </row>
    <row r="93" spans="1:6" s="8" customFormat="1" ht="11.25" x14ac:dyDescent="0.2">
      <c r="A93" s="218"/>
      <c r="B93" s="221"/>
      <c r="C93" s="221"/>
      <c r="D93" s="221"/>
      <c r="E93" s="228"/>
      <c r="F93" s="225"/>
    </row>
    <row r="94" spans="1:6" s="8" customFormat="1" ht="12" thickBot="1" x14ac:dyDescent="0.25">
      <c r="A94" s="20">
        <v>1</v>
      </c>
      <c r="B94" s="21">
        <v>2</v>
      </c>
      <c r="C94" s="21">
        <v>3</v>
      </c>
      <c r="D94" s="22">
        <v>4</v>
      </c>
      <c r="E94" s="1" t="s">
        <v>4</v>
      </c>
      <c r="F94" s="1" t="s">
        <v>5</v>
      </c>
    </row>
    <row r="95" spans="1:6" s="8" customFormat="1" ht="24" x14ac:dyDescent="0.2">
      <c r="A95" s="164" t="s">
        <v>252</v>
      </c>
      <c r="B95" s="23" t="s">
        <v>28</v>
      </c>
      <c r="C95" s="147" t="s">
        <v>31</v>
      </c>
      <c r="D95" s="68">
        <f>SUM(D96:D98)</f>
        <v>2277076.5099999998</v>
      </c>
      <c r="E95" s="68">
        <f>SUM(E96:E98)</f>
        <v>0</v>
      </c>
      <c r="F95" s="69">
        <f>SUM(F96:F98)</f>
        <v>2277076.5099999998</v>
      </c>
    </row>
    <row r="96" spans="1:6" s="8" customFormat="1" ht="11.25" x14ac:dyDescent="0.2">
      <c r="A96" s="173" t="s">
        <v>264</v>
      </c>
      <c r="B96" s="141" t="s">
        <v>28</v>
      </c>
      <c r="C96" s="126" t="s">
        <v>265</v>
      </c>
      <c r="D96" s="71">
        <v>1887439.42</v>
      </c>
      <c r="E96" s="156"/>
      <c r="F96" s="59">
        <f>D96+E96</f>
        <v>1887439.42</v>
      </c>
    </row>
    <row r="97" spans="1:6" s="8" customFormat="1" ht="11.25" x14ac:dyDescent="0.2">
      <c r="A97" s="173" t="s">
        <v>266</v>
      </c>
      <c r="B97" s="141" t="s">
        <v>28</v>
      </c>
      <c r="C97" s="126" t="s">
        <v>267</v>
      </c>
      <c r="D97" s="71">
        <v>389637.09</v>
      </c>
      <c r="E97" s="156"/>
      <c r="F97" s="59">
        <f>D97+E97</f>
        <v>389637.09</v>
      </c>
    </row>
    <row r="98" spans="1:6" s="8" customFormat="1" ht="12" hidden="1" customHeight="1" x14ac:dyDescent="0.2">
      <c r="A98" s="176"/>
      <c r="B98" s="125"/>
      <c r="C98" s="126"/>
      <c r="D98" s="72"/>
      <c r="E98" s="72"/>
      <c r="F98" s="59"/>
    </row>
    <row r="99" spans="1:6" s="8" customFormat="1" ht="36" x14ac:dyDescent="0.2">
      <c r="A99" s="177" t="s">
        <v>246</v>
      </c>
      <c r="B99" s="25" t="s">
        <v>29</v>
      </c>
      <c r="C99" s="26" t="s">
        <v>181</v>
      </c>
      <c r="D99" s="146">
        <f>SUM(D100:D101)</f>
        <v>9815213.4600000009</v>
      </c>
      <c r="E99" s="146">
        <f>SUM(E100:E101)</f>
        <v>0</v>
      </c>
      <c r="F99" s="148">
        <f>SUM(F100:F101)</f>
        <v>9815213.4600000009</v>
      </c>
    </row>
    <row r="100" spans="1:6" s="8" customFormat="1" ht="22.5" x14ac:dyDescent="0.2">
      <c r="A100" s="173" t="s">
        <v>262</v>
      </c>
      <c r="B100" s="141" t="s">
        <v>29</v>
      </c>
      <c r="C100" s="126" t="s">
        <v>263</v>
      </c>
      <c r="D100" s="72">
        <v>9815213.4600000009</v>
      </c>
      <c r="E100" s="157"/>
      <c r="F100" s="59">
        <f>D100+E100</f>
        <v>9815213.4600000009</v>
      </c>
    </row>
    <row r="101" spans="1:6" s="8" customFormat="1" ht="12" hidden="1" customHeight="1" x14ac:dyDescent="0.2">
      <c r="A101" s="178"/>
      <c r="B101" s="125"/>
      <c r="C101" s="126"/>
      <c r="D101" s="72"/>
      <c r="E101" s="72"/>
      <c r="F101" s="59"/>
    </row>
    <row r="102" spans="1:6" s="8" customFormat="1" ht="24" x14ac:dyDescent="0.2">
      <c r="A102" s="177" t="s">
        <v>247</v>
      </c>
      <c r="B102" s="25" t="s">
        <v>31</v>
      </c>
      <c r="C102" s="26" t="s">
        <v>32</v>
      </c>
      <c r="D102" s="146">
        <f>SUM(D103:D107)</f>
        <v>1821161.72</v>
      </c>
      <c r="E102" s="146">
        <f>SUM(E103:E107)</f>
        <v>0</v>
      </c>
      <c r="F102" s="148">
        <f>SUM(F103:F107)</f>
        <v>1821161.72</v>
      </c>
    </row>
    <row r="103" spans="1:6" s="8" customFormat="1" ht="11.25" x14ac:dyDescent="0.2">
      <c r="A103" s="173" t="s">
        <v>255</v>
      </c>
      <c r="B103" s="141" t="s">
        <v>31</v>
      </c>
      <c r="C103" s="126" t="s">
        <v>254</v>
      </c>
      <c r="D103" s="72">
        <v>166652</v>
      </c>
      <c r="E103" s="157"/>
      <c r="F103" s="59">
        <f>D103+E103</f>
        <v>166652</v>
      </c>
    </row>
    <row r="104" spans="1:6" s="8" customFormat="1" ht="22.5" x14ac:dyDescent="0.2">
      <c r="A104" s="173" t="s">
        <v>257</v>
      </c>
      <c r="B104" s="141" t="s">
        <v>31</v>
      </c>
      <c r="C104" s="126" t="s">
        <v>256</v>
      </c>
      <c r="D104" s="72">
        <v>4166.72</v>
      </c>
      <c r="E104" s="157"/>
      <c r="F104" s="59">
        <f>D104+E104</f>
        <v>4166.72</v>
      </c>
    </row>
    <row r="105" spans="1:6" s="8" customFormat="1" ht="11.25" x14ac:dyDescent="0.2">
      <c r="A105" s="173" t="s">
        <v>258</v>
      </c>
      <c r="B105" s="141" t="s">
        <v>31</v>
      </c>
      <c r="C105" s="126" t="s">
        <v>259</v>
      </c>
      <c r="D105" s="72">
        <v>700000</v>
      </c>
      <c r="E105" s="157"/>
      <c r="F105" s="59">
        <f>D105+E105</f>
        <v>700000</v>
      </c>
    </row>
    <row r="106" spans="1:6" s="8" customFormat="1" ht="11.25" x14ac:dyDescent="0.2">
      <c r="A106" s="173" t="s">
        <v>260</v>
      </c>
      <c r="B106" s="141" t="s">
        <v>31</v>
      </c>
      <c r="C106" s="126" t="s">
        <v>261</v>
      </c>
      <c r="D106" s="72">
        <v>950343</v>
      </c>
      <c r="E106" s="157"/>
      <c r="F106" s="59">
        <f>D106+E106</f>
        <v>950343</v>
      </c>
    </row>
    <row r="107" spans="1:6" s="8" customFormat="1" ht="12" hidden="1" x14ac:dyDescent="0.2">
      <c r="A107" s="179"/>
      <c r="B107" s="125"/>
      <c r="C107" s="126"/>
      <c r="D107" s="72"/>
      <c r="E107" s="72"/>
      <c r="F107" s="59"/>
    </row>
    <row r="108" spans="1:6" s="8" customFormat="1" ht="22.5" x14ac:dyDescent="0.2">
      <c r="A108" s="180" t="s">
        <v>183</v>
      </c>
      <c r="B108" s="25" t="s">
        <v>149</v>
      </c>
      <c r="C108" s="26"/>
      <c r="D108" s="73">
        <f>D109-D110</f>
        <v>28741220.960000001</v>
      </c>
      <c r="E108" s="73">
        <f>E109-E110</f>
        <v>0</v>
      </c>
      <c r="F108" s="74">
        <f>F109-F110</f>
        <v>28741220.960000001</v>
      </c>
    </row>
    <row r="109" spans="1:6" s="8" customFormat="1" ht="24" x14ac:dyDescent="0.2">
      <c r="A109" s="181" t="s">
        <v>107</v>
      </c>
      <c r="B109" s="25" t="s">
        <v>150</v>
      </c>
      <c r="C109" s="26"/>
      <c r="D109" s="73">
        <f>D19-D61</f>
        <v>28741220.960000001</v>
      </c>
      <c r="E109" s="73">
        <f>E19-E61</f>
        <v>0</v>
      </c>
      <c r="F109" s="74">
        <f>F19-F61</f>
        <v>28741220.960000001</v>
      </c>
    </row>
    <row r="110" spans="1:6" s="8" customFormat="1" ht="12" x14ac:dyDescent="0.2">
      <c r="A110" s="177" t="s">
        <v>108</v>
      </c>
      <c r="B110" s="25" t="s">
        <v>151</v>
      </c>
      <c r="C110" s="41"/>
      <c r="D110" s="72"/>
      <c r="E110" s="158"/>
      <c r="F110" s="75">
        <f>D110+E110</f>
        <v>0</v>
      </c>
    </row>
    <row r="111" spans="1:6" s="8" customFormat="1" ht="33.75" x14ac:dyDescent="0.2">
      <c r="A111" s="182" t="s">
        <v>182</v>
      </c>
      <c r="B111" s="27" t="s">
        <v>33</v>
      </c>
      <c r="C111" s="26"/>
      <c r="D111" s="79">
        <f>D112+D115+D118+D121+D134+D137+D140</f>
        <v>19990092.030000001</v>
      </c>
      <c r="E111" s="79">
        <f>E112+E115+E118+E121+E134+E137+E140</f>
        <v>0</v>
      </c>
      <c r="F111" s="80">
        <f>F112+F115+F118+F121+F134+F137+F140</f>
        <v>19990092.030000001</v>
      </c>
    </row>
    <row r="112" spans="1:6" s="8" customFormat="1" ht="12" x14ac:dyDescent="0.2">
      <c r="A112" s="164" t="s">
        <v>109</v>
      </c>
      <c r="B112" s="25" t="s">
        <v>34</v>
      </c>
      <c r="C112" s="26"/>
      <c r="D112" s="60">
        <f>D113-D114</f>
        <v>14911345.67</v>
      </c>
      <c r="E112" s="65">
        <f>E113-E114</f>
        <v>0</v>
      </c>
      <c r="F112" s="61">
        <f>F113-F114</f>
        <v>14911345.67</v>
      </c>
    </row>
    <row r="113" spans="1:8" s="8" customFormat="1" ht="22.5" x14ac:dyDescent="0.2">
      <c r="A113" s="175" t="s">
        <v>193</v>
      </c>
      <c r="B113" s="27" t="s">
        <v>35</v>
      </c>
      <c r="C113" s="26" t="s">
        <v>33</v>
      </c>
      <c r="D113" s="71">
        <v>30139873.920000002</v>
      </c>
      <c r="E113" s="76"/>
      <c r="F113" s="59">
        <f>D113+E113</f>
        <v>30139873.920000002</v>
      </c>
    </row>
    <row r="114" spans="1:8" s="8" customFormat="1" ht="11.25" x14ac:dyDescent="0.2">
      <c r="A114" s="175" t="s">
        <v>152</v>
      </c>
      <c r="B114" s="25" t="s">
        <v>36</v>
      </c>
      <c r="C114" s="41" t="s">
        <v>172</v>
      </c>
      <c r="D114" s="72">
        <v>15228528.25</v>
      </c>
      <c r="E114" s="77"/>
      <c r="F114" s="75">
        <f>D114+E114</f>
        <v>15228528.25</v>
      </c>
    </row>
    <row r="115" spans="1:8" s="8" customFormat="1" ht="12" x14ac:dyDescent="0.2">
      <c r="A115" s="164" t="s">
        <v>110</v>
      </c>
      <c r="B115" s="27" t="s">
        <v>38</v>
      </c>
      <c r="C115" s="26"/>
      <c r="D115" s="67">
        <f>D116-D117</f>
        <v>0</v>
      </c>
      <c r="E115" s="145">
        <f>E116-E117</f>
        <v>0</v>
      </c>
      <c r="F115" s="70">
        <f>F116-F117</f>
        <v>0</v>
      </c>
    </row>
    <row r="116" spans="1:8" s="8" customFormat="1" ht="22.5" x14ac:dyDescent="0.2">
      <c r="A116" s="175" t="s">
        <v>192</v>
      </c>
      <c r="B116" s="27" t="s">
        <v>39</v>
      </c>
      <c r="C116" s="26" t="s">
        <v>34</v>
      </c>
      <c r="D116" s="71"/>
      <c r="E116" s="76"/>
      <c r="F116" s="59">
        <f>D116+E116</f>
        <v>0</v>
      </c>
    </row>
    <row r="117" spans="1:8" s="8" customFormat="1" ht="11.25" x14ac:dyDescent="0.2">
      <c r="A117" s="175" t="s">
        <v>153</v>
      </c>
      <c r="B117" s="25" t="s">
        <v>40</v>
      </c>
      <c r="C117" s="26" t="s">
        <v>156</v>
      </c>
      <c r="D117" s="72"/>
      <c r="E117" s="77"/>
      <c r="F117" s="75">
        <f>D117+E117</f>
        <v>0</v>
      </c>
    </row>
    <row r="118" spans="1:8" s="8" customFormat="1" ht="12" x14ac:dyDescent="0.2">
      <c r="A118" s="164" t="s">
        <v>42</v>
      </c>
      <c r="B118" s="25" t="s">
        <v>43</v>
      </c>
      <c r="C118" s="26"/>
      <c r="D118" s="60">
        <f>D119-D120</f>
        <v>5024099.8600000003</v>
      </c>
      <c r="E118" s="65">
        <f>E119-E120</f>
        <v>0</v>
      </c>
      <c r="F118" s="61">
        <f>F119-F120</f>
        <v>5024099.8600000003</v>
      </c>
    </row>
    <row r="119" spans="1:8" s="8" customFormat="1" ht="22.5" x14ac:dyDescent="0.2">
      <c r="A119" s="175" t="s">
        <v>191</v>
      </c>
      <c r="B119" s="27" t="s">
        <v>44</v>
      </c>
      <c r="C119" s="26" t="s">
        <v>38</v>
      </c>
      <c r="D119" s="71">
        <v>12647884.449999999</v>
      </c>
      <c r="E119" s="76"/>
      <c r="F119" s="59">
        <f>D119+E119</f>
        <v>12647884.449999999</v>
      </c>
    </row>
    <row r="120" spans="1:8" s="8" customFormat="1" ht="11.25" x14ac:dyDescent="0.2">
      <c r="A120" s="175" t="s">
        <v>154</v>
      </c>
      <c r="B120" s="25" t="s">
        <v>45</v>
      </c>
      <c r="C120" s="41" t="s">
        <v>157</v>
      </c>
      <c r="D120" s="71">
        <v>7623784.5899999999</v>
      </c>
      <c r="E120" s="76"/>
      <c r="F120" s="59">
        <f>D120+E120</f>
        <v>7623784.5899999999</v>
      </c>
    </row>
    <row r="121" spans="1:8" s="8" customFormat="1" ht="12" x14ac:dyDescent="0.2">
      <c r="A121" s="164" t="s">
        <v>111</v>
      </c>
      <c r="B121" s="27" t="s">
        <v>47</v>
      </c>
      <c r="C121" s="26"/>
      <c r="D121" s="60">
        <f>D122-D131</f>
        <v>54646.5</v>
      </c>
      <c r="E121" s="65">
        <f>E122-E131</f>
        <v>0</v>
      </c>
      <c r="F121" s="61">
        <f>F122-F131</f>
        <v>54646.5</v>
      </c>
    </row>
    <row r="122" spans="1:8" s="8" customFormat="1" ht="33.75" x14ac:dyDescent="0.2">
      <c r="A122" s="175" t="s">
        <v>190</v>
      </c>
      <c r="B122" s="27" t="s">
        <v>48</v>
      </c>
      <c r="C122" s="26" t="s">
        <v>49</v>
      </c>
      <c r="D122" s="71">
        <v>554059.46</v>
      </c>
      <c r="E122" s="71">
        <v>0</v>
      </c>
      <c r="F122" s="189">
        <f>D122+E122</f>
        <v>554059.46</v>
      </c>
    </row>
    <row r="123" spans="1:8" s="8" customFormat="1" ht="11.25" x14ac:dyDescent="0.2">
      <c r="A123" s="192"/>
      <c r="B123" s="193"/>
      <c r="C123" s="194"/>
      <c r="D123" s="195"/>
      <c r="E123" s="195"/>
      <c r="F123" s="196">
        <f>D123+E123</f>
        <v>0</v>
      </c>
      <c r="G123" s="197"/>
      <c r="H123" s="197"/>
    </row>
    <row r="124" spans="1:8" s="8" customFormat="1" ht="0.75" customHeight="1" thickBot="1" x14ac:dyDescent="0.25">
      <c r="A124" s="144"/>
      <c r="B124" s="135"/>
      <c r="C124" s="136"/>
      <c r="D124" s="78"/>
      <c r="E124" s="78"/>
      <c r="F124" s="64"/>
    </row>
    <row r="125" spans="1:8" s="8" customFormat="1" ht="12" customHeight="1" x14ac:dyDescent="0.2"/>
    <row r="126" spans="1:8" s="8" customFormat="1" ht="12" customHeight="1" x14ac:dyDescent="0.2">
      <c r="A126" s="42"/>
      <c r="B126" s="37"/>
      <c r="C126" s="37"/>
      <c r="D126" s="38"/>
      <c r="E126" s="230" t="s">
        <v>56</v>
      </c>
      <c r="F126" s="230"/>
    </row>
    <row r="127" spans="1:8" s="8" customFormat="1" ht="12" customHeight="1" x14ac:dyDescent="0.2">
      <c r="A127" s="216" t="s">
        <v>2</v>
      </c>
      <c r="B127" s="219" t="s">
        <v>97</v>
      </c>
      <c r="C127" s="219" t="s">
        <v>98</v>
      </c>
      <c r="D127" s="219" t="s">
        <v>99</v>
      </c>
      <c r="E127" s="226" t="s">
        <v>105</v>
      </c>
      <c r="F127" s="223" t="s">
        <v>3</v>
      </c>
    </row>
    <row r="128" spans="1:8" s="8" customFormat="1" ht="12" customHeight="1" x14ac:dyDescent="0.2">
      <c r="A128" s="217"/>
      <c r="B128" s="220"/>
      <c r="C128" s="220"/>
      <c r="D128" s="220"/>
      <c r="E128" s="227"/>
      <c r="F128" s="224"/>
    </row>
    <row r="129" spans="1:8" s="8" customFormat="1" ht="12" customHeight="1" x14ac:dyDescent="0.2">
      <c r="A129" s="218"/>
      <c r="B129" s="221"/>
      <c r="C129" s="221"/>
      <c r="D129" s="221"/>
      <c r="E129" s="228"/>
      <c r="F129" s="225"/>
    </row>
    <row r="130" spans="1:8" s="8" customFormat="1" ht="12" customHeight="1" thickBot="1" x14ac:dyDescent="0.25">
      <c r="A130" s="20">
        <v>1</v>
      </c>
      <c r="B130" s="21">
        <v>2</v>
      </c>
      <c r="C130" s="21">
        <v>3</v>
      </c>
      <c r="D130" s="22">
        <v>4</v>
      </c>
      <c r="E130" s="1" t="s">
        <v>4</v>
      </c>
      <c r="F130" s="1" t="s">
        <v>5</v>
      </c>
    </row>
    <row r="131" spans="1:8" s="8" customFormat="1" ht="22.5" x14ac:dyDescent="0.2">
      <c r="A131" s="183" t="s">
        <v>184</v>
      </c>
      <c r="B131" s="23" t="s">
        <v>50</v>
      </c>
      <c r="C131" s="24" t="s">
        <v>51</v>
      </c>
      <c r="D131" s="150">
        <v>499412.96</v>
      </c>
      <c r="E131" s="150">
        <v>0</v>
      </c>
      <c r="F131" s="190">
        <f>D131+E131</f>
        <v>499412.96</v>
      </c>
    </row>
    <row r="132" spans="1:8" s="8" customFormat="1" ht="12" customHeight="1" x14ac:dyDescent="0.2">
      <c r="A132" s="192"/>
      <c r="B132" s="193"/>
      <c r="C132" s="194"/>
      <c r="D132" s="195"/>
      <c r="E132" s="195"/>
      <c r="F132" s="196">
        <f>D132+E132</f>
        <v>0</v>
      </c>
      <c r="G132" s="197"/>
      <c r="H132" s="197"/>
    </row>
    <row r="133" spans="1:8" s="8" customFormat="1" ht="12" hidden="1" customHeight="1" x14ac:dyDescent="0.2">
      <c r="A133" s="178"/>
      <c r="B133" s="125"/>
      <c r="C133" s="126"/>
      <c r="D133" s="72"/>
      <c r="E133" s="72"/>
      <c r="F133" s="59"/>
    </row>
    <row r="134" spans="1:8" s="8" customFormat="1" ht="12" x14ac:dyDescent="0.2">
      <c r="A134" s="184" t="s">
        <v>221</v>
      </c>
      <c r="B134" s="25" t="s">
        <v>114</v>
      </c>
      <c r="C134" s="51"/>
      <c r="D134" s="60">
        <f>D135-D136</f>
        <v>0</v>
      </c>
      <c r="E134" s="60">
        <f>E135-E136</f>
        <v>0</v>
      </c>
      <c r="F134" s="61">
        <f>F135-F136</f>
        <v>0</v>
      </c>
    </row>
    <row r="135" spans="1:8" s="8" customFormat="1" ht="22.5" x14ac:dyDescent="0.2">
      <c r="A135" s="185" t="s">
        <v>216</v>
      </c>
      <c r="B135" s="27" t="s">
        <v>115</v>
      </c>
      <c r="C135" s="39" t="s">
        <v>222</v>
      </c>
      <c r="D135" s="71"/>
      <c r="E135" s="71"/>
      <c r="F135" s="59">
        <f>D135+E135</f>
        <v>0</v>
      </c>
    </row>
    <row r="136" spans="1:8" s="8" customFormat="1" ht="11.25" x14ac:dyDescent="0.2">
      <c r="A136" s="185" t="s">
        <v>217</v>
      </c>
      <c r="B136" s="25" t="s">
        <v>116</v>
      </c>
      <c r="C136" s="51" t="s">
        <v>223</v>
      </c>
      <c r="D136" s="72"/>
      <c r="E136" s="72"/>
      <c r="F136" s="75">
        <f>D136+E136</f>
        <v>0</v>
      </c>
    </row>
    <row r="137" spans="1:8" s="8" customFormat="1" ht="24" x14ac:dyDescent="0.2">
      <c r="A137" s="177" t="s">
        <v>170</v>
      </c>
      <c r="B137" s="27" t="s">
        <v>52</v>
      </c>
      <c r="C137" s="26"/>
      <c r="D137" s="118">
        <f>D138-D139</f>
        <v>0</v>
      </c>
      <c r="E137" s="118">
        <f>E138-E139</f>
        <v>0</v>
      </c>
      <c r="F137" s="119">
        <f>F138-F139</f>
        <v>0</v>
      </c>
    </row>
    <row r="138" spans="1:8" s="8" customFormat="1" ht="22.5" x14ac:dyDescent="0.2">
      <c r="A138" s="175" t="s">
        <v>194</v>
      </c>
      <c r="B138" s="27" t="s">
        <v>185</v>
      </c>
      <c r="C138" s="26" t="s">
        <v>159</v>
      </c>
      <c r="D138" s="71"/>
      <c r="E138" s="71"/>
      <c r="F138" s="59">
        <f>D138+E138</f>
        <v>0</v>
      </c>
    </row>
    <row r="139" spans="1:8" s="8" customFormat="1" ht="11.25" x14ac:dyDescent="0.2">
      <c r="A139" s="175" t="s">
        <v>155</v>
      </c>
      <c r="B139" s="27" t="s">
        <v>186</v>
      </c>
      <c r="C139" s="26" t="s">
        <v>159</v>
      </c>
      <c r="D139" s="71"/>
      <c r="E139" s="71"/>
      <c r="F139" s="75">
        <f>D139+E139</f>
        <v>0</v>
      </c>
    </row>
    <row r="140" spans="1:8" s="8" customFormat="1" ht="12" x14ac:dyDescent="0.2">
      <c r="A140" s="164" t="s">
        <v>160</v>
      </c>
      <c r="B140" s="25" t="s">
        <v>161</v>
      </c>
      <c r="C140" s="26" t="s">
        <v>159</v>
      </c>
      <c r="D140" s="72"/>
      <c r="E140" s="72">
        <v>0</v>
      </c>
      <c r="F140" s="75">
        <f>D140+E140</f>
        <v>0</v>
      </c>
    </row>
    <row r="141" spans="1:8" s="8" customFormat="1" ht="24" x14ac:dyDescent="0.2">
      <c r="A141" s="186" t="s">
        <v>187</v>
      </c>
      <c r="B141" s="25" t="s">
        <v>37</v>
      </c>
      <c r="C141" s="26"/>
      <c r="D141" s="73">
        <f>D142-D167</f>
        <v>8751128.9299999997</v>
      </c>
      <c r="E141" s="112">
        <f>E142-E167</f>
        <v>0</v>
      </c>
      <c r="F141" s="74">
        <f>F142-F167</f>
        <v>8751128.9299999997</v>
      </c>
    </row>
    <row r="142" spans="1:8" s="8" customFormat="1" ht="22.5" x14ac:dyDescent="0.2">
      <c r="A142" s="182" t="s">
        <v>188</v>
      </c>
      <c r="B142" s="28" t="s">
        <v>41</v>
      </c>
      <c r="C142" s="29"/>
      <c r="D142" s="120">
        <f>D143+D146+D149+D158+D161+D164</f>
        <v>6184920.4400000004</v>
      </c>
      <c r="E142" s="120">
        <f>E143+E146+E149+E158+E161+E164</f>
        <v>-204074.02</v>
      </c>
      <c r="F142" s="121">
        <f>F143+F146+F149+F158+F161+F164</f>
        <v>5980846.4199999999</v>
      </c>
    </row>
    <row r="143" spans="1:8" s="8" customFormat="1" ht="12" x14ac:dyDescent="0.2">
      <c r="A143" s="177" t="s">
        <v>189</v>
      </c>
      <c r="B143" s="25" t="s">
        <v>46</v>
      </c>
      <c r="C143" s="41"/>
      <c r="D143" s="60">
        <f>D144-D145</f>
        <v>1015224.26</v>
      </c>
      <c r="E143" s="65">
        <f>E144-E145</f>
        <v>-204074.02</v>
      </c>
      <c r="F143" s="61">
        <f>F144-F145</f>
        <v>811150.24</v>
      </c>
    </row>
    <row r="144" spans="1:8" s="8" customFormat="1" ht="22.5" x14ac:dyDescent="0.2">
      <c r="A144" s="175" t="s">
        <v>195</v>
      </c>
      <c r="B144" s="27" t="s">
        <v>163</v>
      </c>
      <c r="C144" s="26" t="s">
        <v>53</v>
      </c>
      <c r="D144" s="71">
        <v>286608144.62</v>
      </c>
      <c r="E144" s="76">
        <v>2157495.06</v>
      </c>
      <c r="F144" s="59">
        <f>D144+E144</f>
        <v>288765639.68000001</v>
      </c>
    </row>
    <row r="145" spans="1:9" s="8" customFormat="1" ht="11.25" x14ac:dyDescent="0.2">
      <c r="A145" s="183" t="s">
        <v>196</v>
      </c>
      <c r="B145" s="25" t="s">
        <v>164</v>
      </c>
      <c r="C145" s="41" t="s">
        <v>54</v>
      </c>
      <c r="D145" s="72">
        <v>285592920.36000001</v>
      </c>
      <c r="E145" s="149">
        <v>2361569.08</v>
      </c>
      <c r="F145" s="75">
        <f>D145+E145</f>
        <v>287954489.44</v>
      </c>
    </row>
    <row r="146" spans="1:9" s="8" customFormat="1" ht="12" x14ac:dyDescent="0.2">
      <c r="A146" s="177" t="s">
        <v>162</v>
      </c>
      <c r="B146" s="27" t="s">
        <v>51</v>
      </c>
      <c r="C146" s="26"/>
      <c r="D146" s="67">
        <f>D147-D148</f>
        <v>0</v>
      </c>
      <c r="E146" s="89">
        <f>E147-E148</f>
        <v>0</v>
      </c>
      <c r="F146" s="70">
        <f>F147-F148</f>
        <v>0</v>
      </c>
    </row>
    <row r="147" spans="1:9" s="8" customFormat="1" ht="33.75" x14ac:dyDescent="0.2">
      <c r="A147" s="183" t="s">
        <v>197</v>
      </c>
      <c r="B147" s="27" t="s">
        <v>58</v>
      </c>
      <c r="C147" s="26" t="s">
        <v>55</v>
      </c>
      <c r="D147" s="71"/>
      <c r="E147" s="83"/>
      <c r="F147" s="59">
        <f>D147+E147</f>
        <v>0</v>
      </c>
    </row>
    <row r="148" spans="1:9" s="8" customFormat="1" ht="22.5" x14ac:dyDescent="0.2">
      <c r="A148" s="183" t="s">
        <v>198</v>
      </c>
      <c r="B148" s="27" t="s">
        <v>60</v>
      </c>
      <c r="C148" s="26" t="s">
        <v>57</v>
      </c>
      <c r="D148" s="71"/>
      <c r="E148" s="83"/>
      <c r="F148" s="75">
        <f>D148+E148</f>
        <v>0</v>
      </c>
    </row>
    <row r="149" spans="1:9" s="8" customFormat="1" ht="24" x14ac:dyDescent="0.2">
      <c r="A149" s="177" t="s">
        <v>199</v>
      </c>
      <c r="B149" s="25" t="s">
        <v>158</v>
      </c>
      <c r="C149" s="26"/>
      <c r="D149" s="60">
        <f>D150-D151</f>
        <v>5036656.9000000004</v>
      </c>
      <c r="E149" s="81">
        <f>E150-E151</f>
        <v>0</v>
      </c>
      <c r="F149" s="70">
        <f>F150-F151</f>
        <v>5036656.9000000004</v>
      </c>
    </row>
    <row r="150" spans="1:9" s="8" customFormat="1" ht="33.75" x14ac:dyDescent="0.2">
      <c r="A150" s="175" t="s">
        <v>200</v>
      </c>
      <c r="B150" s="27" t="s">
        <v>201</v>
      </c>
      <c r="C150" s="26" t="s">
        <v>59</v>
      </c>
      <c r="D150" s="71">
        <v>5910708.9400000004</v>
      </c>
      <c r="E150" s="76"/>
      <c r="F150" s="59">
        <f>D150+E150</f>
        <v>5910708.9400000004</v>
      </c>
    </row>
    <row r="151" spans="1:9" s="8" customFormat="1" ht="23.25" thickBot="1" x14ac:dyDescent="0.25">
      <c r="A151" s="183" t="s">
        <v>203</v>
      </c>
      <c r="B151" s="30" t="s">
        <v>202</v>
      </c>
      <c r="C151" s="31" t="s">
        <v>61</v>
      </c>
      <c r="D151" s="78">
        <v>874052.04</v>
      </c>
      <c r="E151" s="88"/>
      <c r="F151" s="64">
        <f>D151+E151</f>
        <v>874052.04</v>
      </c>
      <c r="I151" s="50"/>
    </row>
    <row r="152" spans="1:9" s="8" customFormat="1" ht="11.25" x14ac:dyDescent="0.2">
      <c r="I152" s="50"/>
    </row>
    <row r="153" spans="1:9" s="8" customFormat="1" ht="12.75" x14ac:dyDescent="0.2">
      <c r="A153" s="42"/>
      <c r="B153" s="37"/>
      <c r="C153" s="37"/>
      <c r="D153" s="38"/>
      <c r="E153" s="229" t="s">
        <v>113</v>
      </c>
      <c r="F153" s="229"/>
      <c r="I153" s="50"/>
    </row>
    <row r="154" spans="1:9" s="8" customFormat="1" ht="11.25" x14ac:dyDescent="0.2">
      <c r="A154" s="216" t="s">
        <v>2</v>
      </c>
      <c r="B154" s="219" t="s">
        <v>97</v>
      </c>
      <c r="C154" s="219" t="s">
        <v>98</v>
      </c>
      <c r="D154" s="219" t="s">
        <v>99</v>
      </c>
      <c r="E154" s="226" t="s">
        <v>105</v>
      </c>
      <c r="F154" s="223" t="s">
        <v>3</v>
      </c>
      <c r="I154" s="50"/>
    </row>
    <row r="155" spans="1:9" s="8" customFormat="1" ht="11.25" x14ac:dyDescent="0.2">
      <c r="A155" s="217"/>
      <c r="B155" s="220"/>
      <c r="C155" s="220"/>
      <c r="D155" s="220"/>
      <c r="E155" s="227"/>
      <c r="F155" s="224"/>
      <c r="I155" s="50"/>
    </row>
    <row r="156" spans="1:9" s="8" customFormat="1" ht="11.25" x14ac:dyDescent="0.2">
      <c r="A156" s="218"/>
      <c r="B156" s="221"/>
      <c r="C156" s="221"/>
      <c r="D156" s="221"/>
      <c r="E156" s="228"/>
      <c r="F156" s="225"/>
      <c r="I156" s="50"/>
    </row>
    <row r="157" spans="1:9" s="8" customFormat="1" ht="12" thickBot="1" x14ac:dyDescent="0.25">
      <c r="A157" s="20">
        <v>1</v>
      </c>
      <c r="B157" s="21">
        <v>2</v>
      </c>
      <c r="C157" s="21">
        <v>3</v>
      </c>
      <c r="D157" s="22">
        <v>4</v>
      </c>
      <c r="E157" s="1" t="s">
        <v>4</v>
      </c>
      <c r="F157" s="1" t="s">
        <v>5</v>
      </c>
      <c r="I157" s="50"/>
    </row>
    <row r="158" spans="1:9" s="8" customFormat="1" ht="12" x14ac:dyDescent="0.2">
      <c r="A158" s="177" t="s">
        <v>204</v>
      </c>
      <c r="B158" s="23" t="s">
        <v>62</v>
      </c>
      <c r="C158" s="24"/>
      <c r="D158" s="68">
        <f>D159-D160</f>
        <v>0</v>
      </c>
      <c r="E158" s="113">
        <f>E159-E160</f>
        <v>0</v>
      </c>
      <c r="F158" s="69">
        <f>F159-F160</f>
        <v>0</v>
      </c>
    </row>
    <row r="159" spans="1:9" s="8" customFormat="1" ht="33.75" x14ac:dyDescent="0.2">
      <c r="A159" s="175" t="s">
        <v>205</v>
      </c>
      <c r="B159" s="27" t="s">
        <v>63</v>
      </c>
      <c r="C159" s="26" t="s">
        <v>64</v>
      </c>
      <c r="D159" s="71"/>
      <c r="E159" s="83"/>
      <c r="F159" s="59">
        <f>D159+E159</f>
        <v>0</v>
      </c>
    </row>
    <row r="160" spans="1:9" s="8" customFormat="1" ht="22.5" x14ac:dyDescent="0.2">
      <c r="A160" s="183" t="s">
        <v>206</v>
      </c>
      <c r="B160" s="28" t="s">
        <v>65</v>
      </c>
      <c r="C160" s="29" t="s">
        <v>66</v>
      </c>
      <c r="D160" s="72"/>
      <c r="E160" s="82"/>
      <c r="F160" s="59">
        <f>D160+E160</f>
        <v>0</v>
      </c>
    </row>
    <row r="161" spans="1:7" s="8" customFormat="1" ht="12" x14ac:dyDescent="0.2">
      <c r="A161" s="177" t="s">
        <v>112</v>
      </c>
      <c r="B161" s="28" t="s">
        <v>67</v>
      </c>
      <c r="C161" s="43"/>
      <c r="D161" s="84">
        <f>D162-D163</f>
        <v>0</v>
      </c>
      <c r="E161" s="85">
        <f>E162-E163</f>
        <v>0</v>
      </c>
      <c r="F161" s="159">
        <f>F162-F163</f>
        <v>0</v>
      </c>
    </row>
    <row r="162" spans="1:7" s="8" customFormat="1" ht="22.5" x14ac:dyDescent="0.2">
      <c r="A162" s="187" t="s">
        <v>207</v>
      </c>
      <c r="B162" s="160" t="s">
        <v>68</v>
      </c>
      <c r="C162" s="51" t="s">
        <v>69</v>
      </c>
      <c r="D162" s="149"/>
      <c r="E162" s="82"/>
      <c r="F162" s="75">
        <f>D162+E162</f>
        <v>0</v>
      </c>
    </row>
    <row r="163" spans="1:7" s="8" customFormat="1" ht="11.25" x14ac:dyDescent="0.2">
      <c r="A163" s="183" t="s">
        <v>166</v>
      </c>
      <c r="B163" s="27" t="s">
        <v>70</v>
      </c>
      <c r="C163" s="39" t="s">
        <v>71</v>
      </c>
      <c r="D163" s="86"/>
      <c r="E163" s="87"/>
      <c r="F163" s="59">
        <f>D163+E163</f>
        <v>0</v>
      </c>
    </row>
    <row r="164" spans="1:7" s="8" customFormat="1" ht="12" x14ac:dyDescent="0.2">
      <c r="A164" s="184" t="s">
        <v>208</v>
      </c>
      <c r="B164" s="27" t="s">
        <v>72</v>
      </c>
      <c r="C164" s="51"/>
      <c r="D164" s="60">
        <f>D165-D166</f>
        <v>133039.28</v>
      </c>
      <c r="E164" s="81">
        <f>E165-E166</f>
        <v>0</v>
      </c>
      <c r="F164" s="61">
        <f>F165-F166</f>
        <v>133039.28</v>
      </c>
    </row>
    <row r="165" spans="1:7" s="8" customFormat="1" ht="22.5" x14ac:dyDescent="0.2">
      <c r="A165" s="175" t="s">
        <v>209</v>
      </c>
      <c r="B165" s="27" t="s">
        <v>73</v>
      </c>
      <c r="C165" s="26" t="s">
        <v>74</v>
      </c>
      <c r="D165" s="71">
        <v>283739437</v>
      </c>
      <c r="E165" s="83"/>
      <c r="F165" s="59">
        <f>D165+E165</f>
        <v>283739437</v>
      </c>
    </row>
    <row r="166" spans="1:7" s="8" customFormat="1" ht="11.25" x14ac:dyDescent="0.2">
      <c r="A166" s="175" t="s">
        <v>165</v>
      </c>
      <c r="B166" s="25" t="s">
        <v>75</v>
      </c>
      <c r="C166" s="41" t="s">
        <v>76</v>
      </c>
      <c r="D166" s="72">
        <v>283606397.72000003</v>
      </c>
      <c r="E166" s="82"/>
      <c r="F166" s="75">
        <f>D166+E166</f>
        <v>283606397.72000003</v>
      </c>
    </row>
    <row r="167" spans="1:7" s="8" customFormat="1" ht="22.5" x14ac:dyDescent="0.2">
      <c r="A167" s="188" t="s">
        <v>171</v>
      </c>
      <c r="B167" s="27" t="s">
        <v>53</v>
      </c>
      <c r="C167" s="26"/>
      <c r="D167" s="79">
        <f>D168+D171+D174+D183+D184</f>
        <v>-2566208.4900000002</v>
      </c>
      <c r="E167" s="79">
        <f>E168+E171+E174+E183+E184</f>
        <v>-204074.02</v>
      </c>
      <c r="F167" s="74">
        <f>F168+F171+F174+F183+F184</f>
        <v>-2770282.51</v>
      </c>
    </row>
    <row r="168" spans="1:7" s="8" customFormat="1" ht="24" x14ac:dyDescent="0.2">
      <c r="A168" s="164" t="s">
        <v>210</v>
      </c>
      <c r="B168" s="27" t="s">
        <v>55</v>
      </c>
      <c r="C168" s="26"/>
      <c r="D168" s="67">
        <f>D169-D170</f>
        <v>-1225200</v>
      </c>
      <c r="E168" s="89">
        <f>E169-E170</f>
        <v>0</v>
      </c>
      <c r="F168" s="61">
        <f>F169-F170</f>
        <v>-1225200</v>
      </c>
    </row>
    <row r="169" spans="1:7" s="8" customFormat="1" ht="33.75" x14ac:dyDescent="0.2">
      <c r="A169" s="175" t="s">
        <v>211</v>
      </c>
      <c r="B169" s="27" t="s">
        <v>77</v>
      </c>
      <c r="C169" s="26" t="s">
        <v>78</v>
      </c>
      <c r="D169" s="71">
        <v>11027300</v>
      </c>
      <c r="E169" s="83"/>
      <c r="F169" s="59">
        <f>D169+E169</f>
        <v>11027300</v>
      </c>
      <c r="G169" s="44"/>
    </row>
    <row r="170" spans="1:7" s="8" customFormat="1" ht="22.5" x14ac:dyDescent="0.2">
      <c r="A170" s="175" t="s">
        <v>212</v>
      </c>
      <c r="B170" s="25" t="s">
        <v>79</v>
      </c>
      <c r="C170" s="41" t="s">
        <v>80</v>
      </c>
      <c r="D170" s="72">
        <v>12252500</v>
      </c>
      <c r="E170" s="82"/>
      <c r="F170" s="75">
        <f>D170+E170</f>
        <v>12252500</v>
      </c>
    </row>
    <row r="171" spans="1:7" s="8" customFormat="1" ht="24" x14ac:dyDescent="0.2">
      <c r="A171" s="164" t="s">
        <v>213</v>
      </c>
      <c r="B171" s="27" t="s">
        <v>59</v>
      </c>
      <c r="C171" s="26"/>
      <c r="D171" s="67">
        <f>D172-D173</f>
        <v>0</v>
      </c>
      <c r="E171" s="89">
        <f>E172-E173</f>
        <v>0</v>
      </c>
      <c r="F171" s="70">
        <f>F172-F173</f>
        <v>0</v>
      </c>
    </row>
    <row r="172" spans="1:7" s="8" customFormat="1" ht="33.75" x14ac:dyDescent="0.2">
      <c r="A172" s="175" t="s">
        <v>234</v>
      </c>
      <c r="B172" s="27" t="s">
        <v>81</v>
      </c>
      <c r="C172" s="26" t="s">
        <v>82</v>
      </c>
      <c r="D172" s="71"/>
      <c r="E172" s="83"/>
      <c r="F172" s="59">
        <f>D172+E172</f>
        <v>0</v>
      </c>
      <c r="G172" s="44"/>
    </row>
    <row r="173" spans="1:7" s="8" customFormat="1" ht="22.5" x14ac:dyDescent="0.2">
      <c r="A173" s="183" t="s">
        <v>214</v>
      </c>
      <c r="B173" s="25" t="s">
        <v>83</v>
      </c>
      <c r="C173" s="26" t="s">
        <v>84</v>
      </c>
      <c r="D173" s="72"/>
      <c r="E173" s="82"/>
      <c r="F173" s="59">
        <f>D173+E173</f>
        <v>0</v>
      </c>
    </row>
    <row r="174" spans="1:7" s="8" customFormat="1" ht="12" x14ac:dyDescent="0.2">
      <c r="A174" s="177" t="s">
        <v>104</v>
      </c>
      <c r="B174" s="25" t="s">
        <v>64</v>
      </c>
      <c r="C174" s="26"/>
      <c r="D174" s="60">
        <f>D175-D176</f>
        <v>-1341008.49</v>
      </c>
      <c r="E174" s="81">
        <f>E175-E176</f>
        <v>-204074.02</v>
      </c>
      <c r="F174" s="61">
        <f>F175-F176</f>
        <v>-1545082.51</v>
      </c>
    </row>
    <row r="175" spans="1:7" s="8" customFormat="1" ht="22.5" x14ac:dyDescent="0.2">
      <c r="A175" s="185" t="s">
        <v>215</v>
      </c>
      <c r="B175" s="25" t="s">
        <v>85</v>
      </c>
      <c r="C175" s="41" t="s">
        <v>86</v>
      </c>
      <c r="D175" s="72">
        <v>127195856.98999999</v>
      </c>
      <c r="E175" s="82">
        <v>2157495.06</v>
      </c>
      <c r="F175" s="75">
        <f>D175+E175</f>
        <v>129353352.05</v>
      </c>
      <c r="G175" s="44"/>
    </row>
    <row r="176" spans="1:7" s="8" customFormat="1" ht="12" thickBot="1" x14ac:dyDescent="0.25">
      <c r="A176" s="183" t="s">
        <v>169</v>
      </c>
      <c r="B176" s="30" t="s">
        <v>87</v>
      </c>
      <c r="C176" s="114" t="s">
        <v>88</v>
      </c>
      <c r="D176" s="78">
        <v>128536865.48</v>
      </c>
      <c r="E176" s="78">
        <v>2361569.08</v>
      </c>
      <c r="F176" s="64">
        <f>D176+E176</f>
        <v>130898434.56</v>
      </c>
      <c r="G176" s="44"/>
    </row>
    <row r="177" spans="1:8" s="8" customFormat="1" ht="12" customHeight="1" x14ac:dyDescent="0.2">
      <c r="G177" s="44"/>
    </row>
    <row r="178" spans="1:8" s="8" customFormat="1" ht="12" customHeight="1" x14ac:dyDescent="0.2">
      <c r="A178" s="42"/>
      <c r="B178" s="37"/>
      <c r="C178" s="37"/>
      <c r="D178" s="38"/>
      <c r="E178" s="229" t="s">
        <v>121</v>
      </c>
      <c r="F178" s="229"/>
      <c r="G178" s="44"/>
    </row>
    <row r="179" spans="1:8" s="8" customFormat="1" ht="12" customHeight="1" x14ac:dyDescent="0.2">
      <c r="A179" s="216" t="s">
        <v>2</v>
      </c>
      <c r="B179" s="219" t="s">
        <v>97</v>
      </c>
      <c r="C179" s="219" t="s">
        <v>98</v>
      </c>
      <c r="D179" s="219" t="s">
        <v>99</v>
      </c>
      <c r="E179" s="226" t="s">
        <v>105</v>
      </c>
      <c r="F179" s="223" t="s">
        <v>3</v>
      </c>
      <c r="G179" s="44"/>
    </row>
    <row r="180" spans="1:8" s="8" customFormat="1" ht="12" customHeight="1" x14ac:dyDescent="0.2">
      <c r="A180" s="217"/>
      <c r="B180" s="220"/>
      <c r="C180" s="220"/>
      <c r="D180" s="220"/>
      <c r="E180" s="227"/>
      <c r="F180" s="224"/>
      <c r="G180" s="44"/>
    </row>
    <row r="181" spans="1:8" s="8" customFormat="1" ht="12" customHeight="1" x14ac:dyDescent="0.2">
      <c r="A181" s="218"/>
      <c r="B181" s="221"/>
      <c r="C181" s="221"/>
      <c r="D181" s="221"/>
      <c r="E181" s="228"/>
      <c r="F181" s="225"/>
      <c r="G181" s="44"/>
    </row>
    <row r="182" spans="1:8" s="8" customFormat="1" ht="12" customHeight="1" thickBot="1" x14ac:dyDescent="0.25">
      <c r="A182" s="20">
        <v>1</v>
      </c>
      <c r="B182" s="21">
        <v>2</v>
      </c>
      <c r="C182" s="21">
        <v>3</v>
      </c>
      <c r="D182" s="22">
        <v>4</v>
      </c>
      <c r="E182" s="1" t="s">
        <v>4</v>
      </c>
      <c r="F182" s="1" t="s">
        <v>5</v>
      </c>
      <c r="G182" s="44"/>
    </row>
    <row r="183" spans="1:8" s="8" customFormat="1" ht="12" x14ac:dyDescent="0.2">
      <c r="A183" s="174" t="s">
        <v>167</v>
      </c>
      <c r="B183" s="23" t="s">
        <v>69</v>
      </c>
      <c r="C183" s="147" t="s">
        <v>159</v>
      </c>
      <c r="D183" s="150"/>
      <c r="E183" s="150"/>
      <c r="F183" s="151">
        <f>D183+E183</f>
        <v>0</v>
      </c>
      <c r="G183" s="44"/>
    </row>
    <row r="184" spans="1:8" s="8" customFormat="1" ht="12.75" thickBot="1" x14ac:dyDescent="0.25">
      <c r="A184" s="177" t="s">
        <v>168</v>
      </c>
      <c r="B184" s="30" t="s">
        <v>74</v>
      </c>
      <c r="C184" s="114" t="s">
        <v>159</v>
      </c>
      <c r="D184" s="78"/>
      <c r="E184" s="78"/>
      <c r="F184" s="64">
        <f>D184+E184</f>
        <v>0</v>
      </c>
      <c r="G184" s="44"/>
    </row>
    <row r="185" spans="1:8" s="8" customFormat="1" ht="8.25" customHeight="1" x14ac:dyDescent="0.2">
      <c r="A185" s="40"/>
      <c r="B185" s="34"/>
      <c r="C185" s="34"/>
      <c r="D185" s="34"/>
      <c r="E185" s="34"/>
      <c r="F185" s="34"/>
    </row>
    <row r="186" spans="1:8" s="8" customFormat="1" ht="11.25" customHeight="1" x14ac:dyDescent="0.2">
      <c r="A186" s="12"/>
      <c r="B186" s="34"/>
      <c r="C186" s="12"/>
      <c r="D186" s="45"/>
      <c r="E186" s="46"/>
      <c r="F186" s="46"/>
    </row>
    <row r="187" spans="1:8" s="8" customFormat="1" ht="11.25" x14ac:dyDescent="0.2">
      <c r="A187" s="12"/>
      <c r="B187" s="34"/>
      <c r="C187" s="12"/>
      <c r="D187" s="45"/>
      <c r="E187" s="98" t="s">
        <v>137</v>
      </c>
      <c r="F187" s="46"/>
    </row>
    <row r="188" spans="1:8" s="8" customFormat="1" ht="11.25" x14ac:dyDescent="0.2">
      <c r="A188" s="106" t="s">
        <v>147</v>
      </c>
      <c r="B188" s="215" t="s">
        <v>326</v>
      </c>
      <c r="C188" s="215"/>
      <c r="D188" s="215"/>
      <c r="E188" s="98" t="s">
        <v>138</v>
      </c>
      <c r="F188" s="215" t="s">
        <v>326</v>
      </c>
      <c r="G188" s="215"/>
      <c r="H188" s="215"/>
    </row>
    <row r="189" spans="1:8" s="8" customFormat="1" ht="11.25" x14ac:dyDescent="0.2">
      <c r="A189" s="102" t="s">
        <v>89</v>
      </c>
      <c r="B189" s="222" t="s">
        <v>90</v>
      </c>
      <c r="C189" s="222"/>
      <c r="D189" s="222"/>
      <c r="E189" s="34" t="s">
        <v>218</v>
      </c>
      <c r="F189" s="104" t="s">
        <v>90</v>
      </c>
      <c r="G189" s="103"/>
      <c r="H189" s="103"/>
    </row>
    <row r="190" spans="1:8" s="8" customFormat="1" ht="15" customHeight="1" x14ac:dyDescent="0.2">
      <c r="A190" s="12"/>
      <c r="B190" s="12"/>
      <c r="C190" s="12"/>
      <c r="D190" s="12"/>
      <c r="E190" s="46"/>
      <c r="F190" s="46"/>
    </row>
    <row r="191" spans="1:8" s="8" customFormat="1" ht="16.5" customHeight="1" x14ac:dyDescent="0.2">
      <c r="A191" s="92" t="s">
        <v>327</v>
      </c>
      <c r="B191" s="12"/>
      <c r="C191" s="12"/>
      <c r="D191" s="12"/>
      <c r="E191" s="46"/>
      <c r="F191" s="46"/>
    </row>
    <row r="192" spans="1:8" s="8" customFormat="1" ht="16.5" customHeight="1" x14ac:dyDescent="0.2">
      <c r="A192" s="92"/>
      <c r="B192" s="12"/>
      <c r="C192" s="12"/>
      <c r="D192" s="12"/>
      <c r="E192" s="46"/>
      <c r="F192" s="46"/>
    </row>
    <row r="193" spans="1:7" s="8" customFormat="1" ht="22.5" customHeight="1" x14ac:dyDescent="0.2">
      <c r="A193" s="212" t="s">
        <v>219</v>
      </c>
      <c r="B193" s="212"/>
      <c r="C193" s="212"/>
      <c r="D193" s="212"/>
      <c r="E193" s="208"/>
      <c r="F193" s="208"/>
    </row>
    <row r="194" spans="1:7" s="8" customFormat="1" ht="21.95" customHeight="1" x14ac:dyDescent="0.2">
      <c r="B194" s="213"/>
      <c r="C194" s="213"/>
      <c r="D194" s="213"/>
      <c r="E194" s="209" t="s">
        <v>139</v>
      </c>
      <c r="F194" s="210"/>
    </row>
    <row r="195" spans="1:7" x14ac:dyDescent="0.2">
      <c r="A195" s="12"/>
      <c r="B195" s="12"/>
      <c r="C195" s="12"/>
      <c r="D195" s="12"/>
      <c r="E195" s="46"/>
      <c r="F195" s="46"/>
      <c r="G195" s="6"/>
    </row>
    <row r="196" spans="1:7" ht="21.95" customHeight="1" x14ac:dyDescent="0.2">
      <c r="A196" s="211" t="s">
        <v>140</v>
      </c>
      <c r="B196" s="211"/>
      <c r="C196" s="211"/>
      <c r="D196" s="108"/>
      <c r="E196" s="110"/>
      <c r="F196" s="37"/>
      <c r="G196" s="6"/>
    </row>
    <row r="197" spans="1:7" ht="22.5" x14ac:dyDescent="0.2">
      <c r="A197" s="12"/>
      <c r="B197" s="12"/>
      <c r="C197" s="12"/>
      <c r="D197" s="99" t="s">
        <v>141</v>
      </c>
      <c r="E197" s="99" t="s">
        <v>142</v>
      </c>
      <c r="F197" s="99" t="s">
        <v>143</v>
      </c>
      <c r="G197" s="6"/>
    </row>
    <row r="198" spans="1:7" x14ac:dyDescent="0.2">
      <c r="A198" s="12"/>
      <c r="B198" s="12"/>
      <c r="C198" s="12"/>
      <c r="D198" s="100"/>
      <c r="E198" s="100"/>
      <c r="F198" s="100"/>
      <c r="G198" s="6"/>
    </row>
    <row r="199" spans="1:7" x14ac:dyDescent="0.2">
      <c r="A199" s="107" t="s">
        <v>144</v>
      </c>
      <c r="B199" s="214"/>
      <c r="C199" s="214"/>
      <c r="D199" s="101"/>
      <c r="E199" s="109"/>
      <c r="F199" s="109"/>
      <c r="G199" s="105"/>
    </row>
    <row r="200" spans="1:7" ht="22.5" customHeight="1" x14ac:dyDescent="0.2">
      <c r="A200" s="12"/>
      <c r="B200" s="207" t="s">
        <v>141</v>
      </c>
      <c r="C200" s="207"/>
      <c r="D200" s="99" t="s">
        <v>142</v>
      </c>
      <c r="E200" s="99" t="s">
        <v>220</v>
      </c>
      <c r="F200" s="99" t="s">
        <v>145</v>
      </c>
      <c r="G200" s="103"/>
    </row>
    <row r="201" spans="1:7" x14ac:dyDescent="0.2">
      <c r="A201" s="12"/>
      <c r="B201" s="12"/>
      <c r="C201" s="12"/>
      <c r="D201" s="100"/>
      <c r="E201" s="100"/>
      <c r="F201" s="100"/>
      <c r="G201" s="6"/>
    </row>
    <row r="202" spans="1:7" x14ac:dyDescent="0.2">
      <c r="A202" s="92" t="s">
        <v>146</v>
      </c>
      <c r="B202" s="12"/>
      <c r="C202" s="12"/>
      <c r="D202" s="45"/>
      <c r="E202" s="46"/>
      <c r="F202" s="46"/>
      <c r="G202" s="6"/>
    </row>
    <row r="203" spans="1:7" x14ac:dyDescent="0.2">
      <c r="A203" s="92"/>
      <c r="B203" s="12"/>
      <c r="C203" s="12"/>
      <c r="D203" s="45"/>
      <c r="E203" s="46"/>
      <c r="F203" s="46"/>
      <c r="G203" s="6"/>
    </row>
    <row r="204" spans="1:7" x14ac:dyDescent="0.2">
      <c r="D204" s="47"/>
      <c r="G204" s="6"/>
    </row>
  </sheetData>
  <mergeCells count="56">
    <mergeCell ref="A127:A129"/>
    <mergeCell ref="B127:B129"/>
    <mergeCell ref="C127:C129"/>
    <mergeCell ref="D127:D129"/>
    <mergeCell ref="E127:E129"/>
    <mergeCell ref="A91:A93"/>
    <mergeCell ref="B91:B93"/>
    <mergeCell ref="C91:C93"/>
    <mergeCell ref="D91:D93"/>
    <mergeCell ref="E91:E93"/>
    <mergeCell ref="A42:A44"/>
    <mergeCell ref="B42:B44"/>
    <mergeCell ref="A3:F3"/>
    <mergeCell ref="C15:C17"/>
    <mergeCell ref="B10:D10"/>
    <mergeCell ref="B13:C13"/>
    <mergeCell ref="A15:A17"/>
    <mergeCell ref="B6:D6"/>
    <mergeCell ref="B11:D11"/>
    <mergeCell ref="B15:B17"/>
    <mergeCell ref="E153:F153"/>
    <mergeCell ref="D15:D17"/>
    <mergeCell ref="F15:F17"/>
    <mergeCell ref="E15:E17"/>
    <mergeCell ref="C42:C44"/>
    <mergeCell ref="D42:D44"/>
    <mergeCell ref="E41:F41"/>
    <mergeCell ref="E90:F90"/>
    <mergeCell ref="E126:F126"/>
    <mergeCell ref="E42:E44"/>
    <mergeCell ref="F42:F44"/>
    <mergeCell ref="F127:F129"/>
    <mergeCell ref="F91:F93"/>
    <mergeCell ref="B188:D188"/>
    <mergeCell ref="A154:A156"/>
    <mergeCell ref="B154:B156"/>
    <mergeCell ref="B189:D189"/>
    <mergeCell ref="F154:F156"/>
    <mergeCell ref="E154:E156"/>
    <mergeCell ref="D154:D156"/>
    <mergeCell ref="C154:C156"/>
    <mergeCell ref="E178:F178"/>
    <mergeCell ref="A179:A181"/>
    <mergeCell ref="B179:B181"/>
    <mergeCell ref="C179:C181"/>
    <mergeCell ref="D179:D181"/>
    <mergeCell ref="E179:E181"/>
    <mergeCell ref="F179:F181"/>
    <mergeCell ref="F188:H188"/>
    <mergeCell ref="B200:C200"/>
    <mergeCell ref="E193:F193"/>
    <mergeCell ref="E194:F194"/>
    <mergeCell ref="A196:C196"/>
    <mergeCell ref="A193:D193"/>
    <mergeCell ref="B194:D194"/>
    <mergeCell ref="B199:C199"/>
  </mergeCells>
  <phoneticPr fontId="0" type="noConversion"/>
  <pageMargins left="0.70866141732283472" right="0.70866141732283472" top="0.94488188976377963" bottom="0.94488188976377963" header="0.31496062992125984" footer="0.31496062992125984"/>
  <pageSetup paperSize="9" scale="92" fitToHeight="0" orientation="landscape" blackAndWhite="1" horizontalDpi="300" verticalDpi="300" r:id="rId1"/>
  <headerFooter alignWithMargins="0"/>
  <rowBreaks count="5" manualBreakCount="5">
    <brk id="39" max="16383" man="1"/>
    <brk id="88" max="16383" man="1"/>
    <brk id="124" max="16383" man="1"/>
    <brk id="151" max="16383" man="1"/>
    <brk id="1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Васильева Л.В.</cp:lastModifiedBy>
  <cp:lastPrinted>2022-03-15T08:14:27Z</cp:lastPrinted>
  <dcterms:created xsi:type="dcterms:W3CDTF">2007-06-20T08:24:42Z</dcterms:created>
  <dcterms:modified xsi:type="dcterms:W3CDTF">2022-03-15T08:14:46Z</dcterms:modified>
</cp:coreProperties>
</file>